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ovee\Desktop\"/>
    </mc:Choice>
  </mc:AlternateContent>
  <xr:revisionPtr revIDLastSave="0" documentId="13_ncr:1_{E411DB06-8054-4339-A63C-933308A2A98B}" xr6:coauthVersionLast="47" xr6:coauthVersionMax="47" xr10:uidLastSave="{00000000-0000-0000-0000-000000000000}"/>
  <bookViews>
    <workbookView xWindow="-120" yWindow="-120" windowWidth="29040" windowHeight="15840" firstSheet="1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E3" i="4"/>
  <c r="C4" i="4"/>
  <c r="D4" i="4"/>
  <c r="E4" i="4"/>
  <c r="C5" i="4"/>
  <c r="D5" i="4"/>
  <c r="E5" i="4"/>
  <c r="C6" i="4"/>
  <c r="D6" i="4"/>
  <c r="E6" i="4"/>
  <c r="C7" i="4"/>
  <c r="D7" i="4"/>
  <c r="E7" i="4"/>
  <c r="C8" i="4"/>
  <c r="D8" i="4"/>
  <c r="E8" i="4"/>
  <c r="C9" i="4"/>
  <c r="D9" i="4"/>
  <c r="E9" i="4"/>
  <c r="C10" i="4"/>
  <c r="D10" i="4"/>
  <c r="E10" i="4"/>
  <c r="C11" i="4"/>
  <c r="D11" i="4"/>
  <c r="E11" i="4"/>
  <c r="C12" i="4"/>
  <c r="D12" i="4"/>
  <c r="E12" i="4"/>
  <c r="C13" i="4"/>
  <c r="D13" i="4"/>
  <c r="E13" i="4"/>
  <c r="C14" i="4"/>
  <c r="D14" i="4"/>
  <c r="E14" i="4"/>
  <c r="C15" i="4"/>
  <c r="D15" i="4"/>
  <c r="E15" i="4"/>
  <c r="C16" i="4"/>
  <c r="D16" i="4"/>
  <c r="E16" i="4"/>
  <c r="C17" i="4"/>
  <c r="D17" i="4"/>
  <c r="E17" i="4"/>
  <c r="C18" i="4"/>
  <c r="D18" i="4"/>
  <c r="E18" i="4"/>
  <c r="C19" i="4"/>
  <c r="D19" i="4"/>
  <c r="E19" i="4"/>
  <c r="C20" i="4"/>
  <c r="D20" i="4"/>
  <c r="E20" i="4"/>
  <c r="B33" i="2" a="1"/>
  <c r="B33" i="2"/>
  <c r="B34" i="2" a="1"/>
  <c r="B34" i="2"/>
  <c r="B35" i="2" a="1"/>
  <c r="B35" i="2"/>
  <c r="B32" i="2" a="1"/>
  <c r="B32" i="2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3" i="2"/>
  <c r="G22" i="2" a="1"/>
  <c r="G22" i="2"/>
  <c r="G23" i="2" a="1"/>
  <c r="G23" i="2"/>
  <c r="G24" i="2" a="1"/>
  <c r="G24" i="2"/>
  <c r="G25" i="2" a="1"/>
  <c r="G25" i="2"/>
  <c r="G26" i="2" a="1"/>
  <c r="G26" i="2"/>
  <c r="G27" i="2" a="1"/>
  <c r="G27" i="2"/>
  <c r="G28" i="2" a="1"/>
  <c r="G28" i="2"/>
  <c r="G29" i="2" a="1"/>
  <c r="G29" i="2"/>
  <c r="G21" i="2" a="1"/>
  <c r="G21" i="2"/>
  <c r="F3" i="1"/>
  <c r="E3" i="8"/>
  <c r="E4" i="8"/>
  <c r="E5" i="8"/>
  <c r="E6" i="8"/>
  <c r="E7" i="8"/>
  <c r="E8" i="8"/>
  <c r="E9" i="8"/>
  <c r="E10" i="8"/>
  <c r="E11" i="8"/>
  <c r="E12" i="8"/>
  <c r="H4" i="2" l="1" a="1"/>
  <c r="H4" i="2" s="1"/>
  <c r="H5" i="2" a="1"/>
  <c r="H5" i="2" s="1"/>
  <c r="H6" i="2" a="1"/>
  <c r="H6" i="2" s="1"/>
  <c r="H7" i="2" a="1"/>
  <c r="H7" i="2" s="1"/>
  <c r="H8" i="2" a="1"/>
  <c r="H8" i="2" s="1"/>
  <c r="H9" i="2" a="1"/>
  <c r="H9" i="2" s="1"/>
  <c r="H10" i="2" a="1"/>
  <c r="H10" i="2" s="1"/>
  <c r="G3" i="2"/>
  <c r="H3" i="2" a="1"/>
  <c r="H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3BD245-14EC-47A6-A508-5E9E8F2F1011}" name="MS Access Database_Query" type="1" refreshedVersion="8" background="1">
    <dbPr connection="DSN=MS Access Database;DBQ=C:\Users\lovee\Desktop\엑세스3\기말고사.accdb;DefaultDir=C:\Users\lovee\Desktop\엑세스3;DriverId=25;FIL=MS Access;MaxBufferSize=2048;PageTimeout=5;" command="SELECT 성적.학번, 성적.학과, 성적.종합_x000d__x000a_FROM `C:\Users\lovee\Desktop\엑세스3\기말고사.accdb`.성적 성적"/>
  </connection>
  <connection id="2" xr16:uid="{F8732BEC-6424-4541-822A-17AAF9F070B1}" name="MS Access Database_Query1" type="1" refreshedVersion="8" background="1">
    <dbPr connection="DSN=MS Access Database;DBQ=C:\Users\lovee\Desktop\엑세스3\기말고사.accdb;DefaultDir=C:\Users\lovee\Desktop\엑세스3;DriverId=25;FIL=MS Access;MaxBufferSize=2048;PageTimeout=5;" command="SELECT 성적.학번, 성적.학과, 성적.종합_x000d__x000a_FROM `C:\Users\lovee\Desktop\엑세스3\기말고사.accdb`.성적 성적_x000d__x000a_WHERE (성적.학과='경영') OR (성적.학과='전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<sst xmlns="http://schemas.openxmlformats.org/spreadsheetml/2006/main" count="281" uniqueCount="141">
  <si>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</si>
  <si>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</si>
  <si>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</si>
  <si>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</si>
  <si>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</si>
  <si>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</si>
  <si>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</si>
  <si>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</si>
  <si>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</si>
  <si>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</si>
  <si>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</si>
  <si>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</si>
  <si>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</si>
  <si>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</si>
  <si>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</si>
  <si>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</si>
  <si>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</si>
  <si>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</si>
  <si>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</si>
  <si>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</si>
  <si>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</si>
  <si>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</si>
  <si>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</si>
  <si>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</si>
  <si>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</si>
  <si>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</si>
  <si>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</si>
  <si>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</si>
  <si>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</si>
  <si>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</si>
  <si>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</si>
  <si>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</si>
  <si>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</si>
  <si>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</si>
  <si>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</si>
  <si>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</si>
  <si>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</si>
  <si>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</si>
  <si>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</si>
  <si>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</si>
  <si>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</si>
  <si>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</si>
  <si>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</si>
  <si>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</si>
  <si>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</si>
  <si>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</si>
  <si>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</si>
  <si>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</si>
  <si>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</si>
  <si>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</si>
  <si>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</si>
  <si>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</si>
  <si>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</si>
  <si>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</si>
  <si>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</si>
  <si>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</si>
  <si>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</si>
  <si>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</si>
  <si>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</si>
  <si>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</si>
  <si>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</si>
  <si>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</si>
  <si>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</si>
  <si>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</si>
  <si>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</si>
  <si>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</si>
  <si>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</si>
  <si>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</si>
  <si>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</si>
  <si>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</si>
  <si>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</si>
  <si>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</si>
  <si>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</si>
  <si>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</si>
  <si>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</si>
  <si>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</si>
  <si>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</si>
  <si>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</si>
  <si>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</si>
  <si>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</si>
  <si>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</si>
  <si>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</si>
  <si>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</si>
  <si>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</si>
  <si>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</si>
  <si>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</si>
  <si>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</si>
  <si>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</si>
  <si>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</si>
  <si>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</si>
  <si>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</si>
  <si>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</si>
  <si>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</si>
  <si>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</si>
  <si>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</si>
  <si>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</si>
  <si>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</si>
  <si>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</si>
  <si>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</si>
  <si>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</si>
  <si>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</si>
  <si>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</si>
  <si>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</si>
  <si>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</si>
  <si>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</si>
  <si>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</si>
  <si>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</si>
  <si>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</si>
  <si>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</si>
  <si>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</si>
  <si>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</si>
  <si>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</si>
  <si>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</si>
  <si>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</si>
  <si>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</si>
  <si>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</si>
  <si>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</si>
  <si>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</si>
  <si>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</si>
  <si>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</si>
  <si>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</si>
  <si>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</si>
  <si>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</si>
  <si>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</si>
  <si>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</si>
  <si>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</si>
  <si>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</si>
  <si>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</si>
  <si>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</si>
  <si>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</si>
  <si>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</si>
  <si>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</si>
  <si>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</si>
  <si>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합계 : 종합</t>
  </si>
  <si>
    <t>경영</t>
  </si>
  <si>
    <t>전산</t>
  </si>
  <si>
    <t>학번</t>
  </si>
  <si>
    <t>221001-231000</t>
  </si>
  <si>
    <t>231001-241000</t>
  </si>
  <si>
    <t>1급b형</t>
  </si>
  <si>
    <t>필수입력요망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</si>
</sst>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80" formatCode="0.0%"/>
    <numFmt numFmtId="183" formatCode="[Red]&quot;▲&quot;\ #,##0;[Blue]&quot;▼&quot;\ #,##0;0;&quot;매진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3" fontId="0" fillId="0" borderId="8" xfId="1" applyNumberFormat="1" applyFont="1" applyBorder="1" applyAlignment="1">
      <alignment horizontal="right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3092079"/>
        <c:axId val="2083089999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2083089999"/>
        <c:scaling>
          <c:orientation val="minMax"/>
        </c:scaling>
        <c:delete val="0"/>
        <c:axPos val="r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3092079"/>
        <c:crosses val="max"/>
        <c:crossBetween val="between"/>
      </c:valAx>
      <c:catAx>
        <c:axId val="20830920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3089999"/>
        <c:crosses val="autoZero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28575</xdr:colOff>
          <xdr:row>2</xdr:row>
          <xdr:rowOff>76200</xdr:rowOff>
        </xdr:from>
        <xdr:to>
          <xdr:col>7</xdr:col>
          <xdr:colOff>990600</xdr:colOff>
          <xdr:row>3</xdr:row>
          <xdr:rowOff>133350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8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104775</xdr:colOff>
      <xdr:row>5</xdr:row>
      <xdr:rowOff>85725</xdr:rowOff>
    </xdr:from>
    <xdr:to>
      <xdr:col>7</xdr:col>
      <xdr:colOff>952500</xdr:colOff>
      <xdr:row>6</xdr:row>
      <xdr:rowOff>180975</xdr:rowOff>
    </xdr:to>
    <xdr:sp macro="[0]!아이콘보기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876675" y="1133475"/>
          <a:ext cx="847725" cy="3048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628650</xdr:colOff>
          <xdr:row>1</xdr:row>
          <xdr:rowOff>85725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vee" refreshedDate="45659.670705092591" backgroundQuery="1" createdVersion="8" refreshedVersion="8" minRefreshableVersion="3" recordCount="26" xr:uid="{A3889351-BB30-4B00-818C-789F8E5FE77D}">
  <cacheSource type="external" connectionId="2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A48B66-3F87-4C18-9792-8FC4E3CD88E8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11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3"/>
  <sheetViews>
    <sheetView workbookViewId="0">
      <selection activeCell="B3" sqref="B3:D21"/>
    </sheetView>
  </sheetViews>
  <sheetFormatPr defaultRowHeight="16.5"/>
  <cols>
    <col min="1" max="1" width="5.625" customWidth="1"/>
    <col min="2" max="2" width="10.875" customWidth="1"/>
    <col min="3" max="3" width="13.75" bestFit="1" customWidth="1"/>
    <col min="4" max="4" width="12.875" customWidth="1"/>
  </cols>
  <sheetData>
    <row r="1" spans="2:8" ht="17.25" thickBot="1"/>
    <row r="2" spans="2:8" ht="17.25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7.25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7.25" thickBot="1">
      <c r="B4" s="7" t="s">
        <v>3</v>
      </c>
      <c r="C4" s="8" t="s">
        <v>4</v>
      </c>
      <c r="D4" s="9">
        <v>12450</v>
      </c>
    </row>
    <row r="5" spans="2:8" ht="17.25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7.25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7.25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7.25" thickBot="1">
      <c r="B21" s="10" t="s">
        <v>5</v>
      </c>
      <c r="C21" s="11" t="s">
        <v>6</v>
      </c>
      <c r="D21" s="12">
        <v>17950</v>
      </c>
    </row>
    <row r="23" spans="2:4">
      <c r="B23" s="26"/>
    </row>
  </sheetData>
  <phoneticPr fontId="1" type="noConversion"/>
  <conditionalFormatting sqref="B3:D21">
    <cfRule type="expression" dxfId="0" priority="1">
      <formula>IFERROR(AND(SEARCH(4,$B3)&gt;=1,RIGHT($C3,3)="연구소" ),FALSE)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N9" sqref="H9:N22"/>
    </sheetView>
  </sheetViews>
  <sheetFormatPr defaultRowHeight="16.5"/>
  <cols>
    <col min="7" max="7" width="12" customWidth="1"/>
    <col min="8" max="8" width="11.375" customWidth="1"/>
  </cols>
  <sheetData>
    <row r="1" spans="1:9" ht="20.25">
      <c r="A1" s="21" t="s">
        <v>113</v>
      </c>
      <c r="D1" t="s">
        <v>140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A7" t="s">
        <v>118</v>
      </c>
      <c r="B7">
        <v>3</v>
      </c>
      <c r="C7">
        <v>850000</v>
      </c>
      <c r="D7" t="s">
        <v>119</v>
      </c>
      <c r="E7">
        <v>2550000</v>
      </c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628650</xdr:colOff>
                <xdr:row>1</xdr:row>
                <xdr:rowOff>85725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130" zoomScaleNormal="100" zoomScaleSheetLayoutView="130" workbookViewId="0">
      <selection activeCell="O4" sqref="O4"/>
    </sheetView>
  </sheetViews>
  <sheetFormatPr defaultRowHeight="16.5"/>
  <sheetData>
    <row r="1" spans="1:5" ht="24">
      <c r="A1" s="31" t="s">
        <v>9</v>
      </c>
      <c r="B1" s="31"/>
      <c r="C1" s="31"/>
      <c r="D1" s="31"/>
      <c r="E1" s="31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2" t="s">
        <v>27</v>
      </c>
      <c r="B12" s="33"/>
      <c r="C12" s="33"/>
      <c r="D12" s="34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J35"/>
  <sheetViews>
    <sheetView workbookViewId="0">
      <selection activeCell="C16" sqref="C16"/>
    </sheetView>
  </sheetViews>
  <sheetFormatPr defaultRowHeight="16.5"/>
  <cols>
    <col min="1" max="1" width="11" bestFit="1" customWidth="1"/>
    <col min="2" max="2" width="11.375" customWidth="1"/>
    <col min="3" max="3" width="13.75" bestFit="1" customWidth="1"/>
    <col min="4" max="4" width="13" bestFit="1" customWidth="1"/>
    <col min="5" max="5" width="13.75" bestFit="1" customWidth="1"/>
    <col min="6" max="6" width="13" bestFit="1" customWidth="1"/>
    <col min="7" max="7" width="10.5" customWidth="1"/>
    <col min="8" max="8" width="13.125" customWidth="1"/>
  </cols>
  <sheetData>
    <row r="1" spans="1:10">
      <c r="A1" t="s">
        <v>28</v>
      </c>
      <c r="B1" t="s">
        <v>29</v>
      </c>
    </row>
    <row r="2" spans="1:10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10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ca="1">SUMPRODUCT(C3:E3,OFFSET($A$13, MATCH(B3, $A$14:$A$16, 0), 1, 1, 3) )</f>
        <v>96.2</v>
      </c>
      <c r="G3" s="8" t="str">
        <f ca="1">LOOKUP(F3, $F$14:$F$18, $G$14:$G$18 )</f>
        <v>A</v>
      </c>
      <c r="H3" s="15" t="str" cm="1">
        <f t="array" aca="1" ref="H3" ca="1">B3&amp;"-"&amp;SUM(IF((B3=$B$3:$B$10)*($F$3:$F$10&gt;=F3),1))</f>
        <v>기계공학과-1</v>
      </c>
    </row>
    <row r="4" spans="1:10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ref="F4:F10" ca="1" si="0">SUMPRODUCT(C4:E4,OFFSET($A$13, MATCH(B4, $A$14:$A$16, 0), 1, 1, 3) )</f>
        <v>81.900000000000006</v>
      </c>
      <c r="G4" s="8" t="str">
        <f t="shared" ref="G4:G10" ca="1" si="1">LOOKUP(F4, $F$14:$F$18, $G$14:$G$18 )</f>
        <v>B</v>
      </c>
      <c r="H4" s="15" t="str" cm="1">
        <f t="array" aca="1" ref="H4" ca="1">B4&amp;"-"&amp;SUM(IF((B4=$B$3:$B$10)*($F$3:$F$10&gt;=F4),1))</f>
        <v>건축학과-1</v>
      </c>
    </row>
    <row r="5" spans="1:10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 cm="1">
        <f t="array" aca="1" ref="H5" ca="1">B5&amp;"-"&amp;SUM(IF((B5=$B$3:$B$10)*($F$3:$F$10&gt;=F5),1))</f>
        <v>토목과-1</v>
      </c>
    </row>
    <row r="6" spans="1:10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 cm="1">
        <f t="array" aca="1" ref="H6" ca="1">B6&amp;"-"&amp;SUM(IF((B6=$B$3:$B$10)*($F$3:$F$10&gt;=F6),1))</f>
        <v>토목과-3</v>
      </c>
    </row>
    <row r="7" spans="1:10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 cm="1">
        <f t="array" aca="1" ref="H7" ca="1">B7&amp;"-"&amp;SUM(IF((B7=$B$3:$B$10)*($F$3:$F$10&gt;=F7),1))</f>
        <v>건축학과-2</v>
      </c>
    </row>
    <row r="8" spans="1:10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 cm="1">
        <f t="array" aca="1" ref="H8" ca="1">B8&amp;"-"&amp;SUM(IF((B8=$B$3:$B$10)*($F$3:$F$10&gt;=F8),1))</f>
        <v>기계공학과-2</v>
      </c>
    </row>
    <row r="9" spans="1:10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 cm="1">
        <f t="array" aca="1" ref="H9" ca="1">B9&amp;"-"&amp;SUM(IF((B9=$B$3:$B$10)*($F$3:$F$10&gt;=F9),1))</f>
        <v>토목과-2</v>
      </c>
    </row>
    <row r="10" spans="1:10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 cm="1">
        <f t="array" aca="1" ref="H10" ca="1">B10&amp;"-"&amp;SUM(IF((B10=$B$3:$B$10)*($F$3:$F$10&gt;=F10),1))</f>
        <v>건축학과-3</v>
      </c>
    </row>
    <row r="12" spans="1:10">
      <c r="A12" t="s">
        <v>48</v>
      </c>
      <c r="F12" t="s">
        <v>49</v>
      </c>
      <c r="G12" t="s">
        <v>50</v>
      </c>
      <c r="J12" s="8"/>
    </row>
    <row r="13" spans="1:10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  <c r="J13" s="8" t="s">
        <v>42</v>
      </c>
    </row>
    <row r="14" spans="1:10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  <c r="J14" s="8" t="s">
        <v>38</v>
      </c>
    </row>
    <row r="15" spans="1:10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  <c r="J15" s="8" t="s">
        <v>40</v>
      </c>
    </row>
    <row r="16" spans="1:10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MIN(MAX(($A$21:$A$29=$A32)*($D$21:$D$29)),MAX(($A$21:$A$29=$A32)*($F$21:$F$29)))</f>
        <v>84000</v>
      </c>
    </row>
    <row r="33" spans="1:2">
      <c r="A33" s="8" t="s">
        <v>65</v>
      </c>
      <c r="B33" s="13">
        <f t="array" ref="B33">MIN(MAX(($A$21:$A$29=$A33)*($D$21:$D$29)),MAX(($A$21:$A$29=$A33)*($F$21:$F$29)))</f>
        <v>61200</v>
      </c>
    </row>
    <row r="34" spans="1:2">
      <c r="A34" s="8" t="s">
        <v>68</v>
      </c>
      <c r="B34" s="13">
        <f t="array" ref="B34">MIN(MAX(($A$21:$A$29=$A34)*($D$21:$D$29)),MAX(($A$21:$A$29=$A34)*($F$21:$F$29)))</f>
        <v>80000</v>
      </c>
    </row>
    <row r="35" spans="1:2">
      <c r="A35" s="8" t="s">
        <v>70</v>
      </c>
      <c r="B35" s="13">
        <f t="array" ref="B35">MIN(MAX(($A$21:$A$29=$A35)*($D$21:$D$29)),MAX(($A$21:$A$29=$A35)*($F$21:$F$29)))</f>
        <v>84000</v>
      </c>
    </row>
  </sheetData>
  <sortState xmlns:xlrd2="http://schemas.microsoft.com/office/spreadsheetml/2017/richdata2" ref="J13:J15">
    <sortCondition descending="1" ref="J13:J15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I21" sqref="I21"/>
    </sheetView>
  </sheetViews>
  <sheetFormatPr defaultRowHeight="16.5"/>
  <cols>
    <col min="1" max="1" width="14.75" bestFit="1" customWidth="1"/>
    <col min="2" max="3" width="7.5" bestFit="1" customWidth="1"/>
    <col min="4" max="4" width="8.375" bestFit="1" customWidth="1"/>
    <col min="5" max="22" width="5.125" bestFit="1" customWidth="1"/>
    <col min="23" max="23" width="7.375" bestFit="1" customWidth="1"/>
  </cols>
  <sheetData>
    <row r="2" spans="1:4">
      <c r="A2" s="29" t="s">
        <v>133</v>
      </c>
      <c r="B2" s="29" t="s">
        <v>31</v>
      </c>
    </row>
    <row r="3" spans="1:4">
      <c r="A3" s="29" t="s">
        <v>136</v>
      </c>
      <c r="B3" t="s">
        <v>134</v>
      </c>
      <c r="C3" t="s">
        <v>135</v>
      </c>
      <c r="D3" t="s">
        <v>132</v>
      </c>
    </row>
    <row r="4" spans="1:4">
      <c r="A4" t="s">
        <v>137</v>
      </c>
      <c r="B4" s="30">
        <v>0.63335607094133695</v>
      </c>
      <c r="C4" s="30">
        <v>0.36664392905866305</v>
      </c>
      <c r="D4" s="30">
        <v>1</v>
      </c>
    </row>
    <row r="5" spans="1:4">
      <c r="A5" t="s">
        <v>138</v>
      </c>
      <c r="B5" s="30">
        <v>0.30637691485571783</v>
      </c>
      <c r="C5" s="30">
        <v>0.69362308514428217</v>
      </c>
      <c r="D5" s="30">
        <v>1</v>
      </c>
    </row>
    <row r="6" spans="1:4">
      <c r="A6" t="s">
        <v>132</v>
      </c>
      <c r="B6" s="30">
        <v>0.47342742638090257</v>
      </c>
      <c r="C6" s="30">
        <v>0.52657257361909737</v>
      </c>
      <c r="D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sqref="A1:D1"/>
    </sheetView>
  </sheetViews>
  <sheetFormatPr defaultRowHeight="16.5"/>
  <sheetData>
    <row r="1" spans="1:4">
      <c r="A1" s="35" t="s">
        <v>76</v>
      </c>
      <c r="B1" s="35"/>
      <c r="C1" s="35"/>
      <c r="D1" s="35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sqref="A1:D1"/>
    </sheetView>
  </sheetViews>
  <sheetFormatPr defaultRowHeight="16.5"/>
  <sheetData>
    <row r="1" spans="1:4">
      <c r="A1" s="35" t="s">
        <v>84</v>
      </c>
      <c r="B1" s="35"/>
      <c r="C1" s="35"/>
      <c r="D1" s="35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L28" sqref="L28"/>
    </sheetView>
  </sheetViews>
  <sheetFormatPr defaultRowHeight="16.5" outlineLevelRow="1"/>
  <cols>
    <col min="1" max="1" width="2.5" customWidth="1"/>
    <col min="2" max="2" width="6.5" customWidth="1"/>
    <col min="3" max="3" width="7.375" customWidth="1"/>
    <col min="4" max="5" width="9.875" customWidth="1"/>
  </cols>
  <sheetData>
    <row r="1" spans="1:5">
      <c r="A1" s="35" t="s">
        <v>85</v>
      </c>
      <c r="B1" s="35"/>
      <c r="C1" s="35"/>
      <c r="D1" s="35"/>
      <c r="E1" s="35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5:B20" xr:uid="{5C547C80-BD80-4757-A259-AC88EA4A44D5}">
      <formula1>SEARCH("M",A5)&gt;=1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workbookViewId="0">
      <selection activeCell="R15" sqref="R15"/>
    </sheetView>
  </sheetViews>
  <sheetFormatPr defaultRowHeight="16.5"/>
  <cols>
    <col min="1" max="1" width="13" bestFit="1" customWidth="1"/>
    <col min="2" max="2" width="7.125" bestFit="1" customWidth="1"/>
    <col min="3" max="3" width="11.375" bestFit="1" customWidth="1"/>
    <col min="4" max="4" width="10.875" customWidth="1"/>
  </cols>
  <sheetData>
    <row r="1" spans="1:5" ht="20.25">
      <c r="B1" s="36" t="s">
        <v>86</v>
      </c>
      <c r="C1" s="36"/>
      <c r="D1" s="36"/>
      <c r="E1" s="36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2"/>
  <sheetViews>
    <sheetView tabSelected="1" workbookViewId="0">
      <selection activeCell="F4" sqref="F4:F12"/>
    </sheetView>
  </sheetViews>
  <sheetFormatPr defaultRowHeight="16.5"/>
  <cols>
    <col min="1" max="1" width="2.5" customWidth="1"/>
    <col min="2" max="2" width="8.75" customWidth="1"/>
    <col min="3" max="3" width="8.625" customWidth="1"/>
    <col min="4" max="5" width="7.75" customWidth="1"/>
    <col min="6" max="6" width="11.875" bestFit="1" customWidth="1"/>
    <col min="7" max="7" width="2.2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7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7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7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7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7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7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7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7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7">
        <v>-2555000</v>
      </c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28575</xdr:colOff>
                    <xdr:row>2</xdr:row>
                    <xdr:rowOff>76200</xdr:rowOff>
                  </from>
                  <to>
                    <xdr:col>7</xdr:col>
                    <xdr:colOff>990600</xdr:colOff>
                    <xdr:row>3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lovee</cp:lastModifiedBy>
  <dcterms:created xsi:type="dcterms:W3CDTF">2023-05-12T01:27:33Z</dcterms:created>
  <dcterms:modified xsi:type="dcterms:W3CDTF">2025-01-02T07:23:57Z</dcterms:modified>
</cp:coreProperties>
</file>