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DF9E6A53-62CA-41BD-ACD0-FAA50A79DFDA}" xr6:coauthVersionLast="47" xr6:coauthVersionMax="47" xr10:uidLastSave="{00000000-0000-0000-0000-000000000000}"/>
  <bookViews>
    <workbookView xWindow="14400" yWindow="0" windowWidth="14400" windowHeight="15600" activeTab="5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/>
  <c r="B35" i="2" a="1"/>
  <c r="B35" i="2" s="1"/>
  <c r="B32" i="2" a="1"/>
  <c r="B32" i="2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3" i="4"/>
  <c r="C5" i="4" s="1"/>
  <c r="D3" i="4"/>
  <c r="E3" i="4"/>
  <c r="C4" i="4"/>
  <c r="D4" i="4"/>
  <c r="D5" i="4" s="1"/>
  <c r="E4" i="4"/>
  <c r="E5" i="4"/>
  <c r="C6" i="4"/>
  <c r="D6" i="4"/>
  <c r="D8" i="4" s="1"/>
  <c r="E6" i="4"/>
  <c r="E8" i="4" s="1"/>
  <c r="C7" i="4"/>
  <c r="D7" i="4"/>
  <c r="E7" i="4"/>
  <c r="C8" i="4"/>
  <c r="C9" i="4"/>
  <c r="D9" i="4"/>
  <c r="E9" i="4"/>
  <c r="E11" i="4" s="1"/>
  <c r="C10" i="4"/>
  <c r="C11" i="4" s="1"/>
  <c r="D10" i="4"/>
  <c r="E10" i="4"/>
  <c r="D11" i="4"/>
  <c r="C12" i="4"/>
  <c r="D12" i="4"/>
  <c r="D14" i="4" s="1"/>
  <c r="E12" i="4"/>
  <c r="E14" i="4" s="1"/>
  <c r="C13" i="4"/>
  <c r="D13" i="4"/>
  <c r="E13" i="4"/>
  <c r="C14" i="4"/>
  <c r="C15" i="4"/>
  <c r="C17" i="4" s="1"/>
  <c r="D15" i="4"/>
  <c r="D17" i="4" s="1"/>
  <c r="E15" i="4"/>
  <c r="C16" i="4"/>
  <c r="D16" i="4"/>
  <c r="E16" i="4"/>
  <c r="E17" i="4" s="1"/>
  <c r="C18" i="4"/>
  <c r="C20" i="4" s="1"/>
  <c r="D18" i="4"/>
  <c r="E18" i="4"/>
  <c r="C19" i="4"/>
  <c r="D19" i="4"/>
  <c r="D20" i="4" s="1"/>
  <c r="E19" i="4"/>
  <c r="E20" i="4"/>
  <c r="F3" i="1"/>
  <c r="E3" i="8"/>
  <c r="E4" i="8"/>
  <c r="E5" i="8"/>
  <c r="E6" i="8"/>
  <c r="E7" i="8"/>
  <c r="E8" i="8"/>
  <c r="E9" i="8"/>
  <c r="E10" i="8"/>
  <c r="E11" i="8"/>
  <c r="E12" i="8"/>
  <c r="G22" i="2" a="1"/>
  <c r="G24" i="2" a="1"/>
  <c r="G26" i="2" a="1"/>
  <c r="G28" i="2" a="1"/>
  <c r="G23" i="2" a="1"/>
  <c r="G25" i="2" a="1"/>
  <c r="G27" i="2" a="1"/>
  <c r="G29" i="2" a="1"/>
  <c r="G21" i="2" a="1"/>
  <c r="G29" i="2" l="1"/>
  <c r="G27" i="2"/>
  <c r="G25" i="2"/>
  <c r="G23" i="2"/>
  <c r="G28" i="2"/>
  <c r="G26" i="2"/>
  <c r="G24" i="2"/>
  <c r="G22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D8922-0D2C-4C11-AB95-E1DA53277104}" sourceFile="C:\길벗컴활1급\01 엑셀\04 실전모의고사\기말고사.accdb" keepAlive="1" name="기말고사" type="5" refreshedVersion="8" background="1">
    <dbPr connection="Provider=Microsoft.ACE.OLEDB.12.0;User ID=Admin;Data Source=C:\길벗컴활1급\01 엑셀\04 실전모의고사\기말고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성적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<sst xmlns="http://schemas.openxmlformats.org/spreadsheetml/2006/main" count="277" uniqueCount="142">
  <si>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</si>
  <si>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</si>
  <si>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</si>
  <si>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</si>
  <si>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</si>
  <si>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</si>
  <si>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</si>
  <si>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</si>
  <si>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</si>
  <si>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</si>
  <si>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</si>
  <si>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</si>
  <si>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</si>
  <si>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</si>
  <si>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</si>
  <si>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</si>
  <si>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</si>
  <si>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</si>
  <si>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</si>
  <si>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</si>
  <si>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</si>
  <si>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</si>
  <si>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</si>
  <si>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</si>
  <si>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</si>
  <si>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</si>
  <si>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</si>
  <si>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</si>
  <si>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</si>
  <si>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</si>
  <si>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</si>
  <si>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</si>
  <si>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</si>
  <si>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</si>
  <si>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</si>
  <si>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</si>
  <si>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</si>
  <si>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</si>
  <si>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</si>
  <si>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</si>
  <si>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</si>
  <si>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</si>
  <si>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</si>
  <si>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</si>
  <si>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</si>
  <si>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</si>
  <si>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</si>
  <si>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</si>
  <si>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</si>
  <si>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</si>
  <si>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</si>
  <si>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</si>
  <si>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</si>
  <si>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</si>
  <si>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</si>
  <si>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</si>
  <si>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</si>
  <si>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</si>
  <si>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</si>
  <si>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</si>
  <si>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</si>
  <si>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</si>
  <si>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</si>
  <si>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</si>
  <si>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</si>
  <si>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</si>
  <si>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</si>
  <si>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</si>
  <si>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</si>
  <si>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</si>
  <si>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</si>
  <si>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</si>
  <si>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</si>
  <si>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</si>
  <si>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</si>
  <si>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</si>
  <si>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</si>
  <si>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</si>
  <si>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</si>
  <si>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</si>
  <si>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</si>
  <si>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</si>
  <si>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</si>
  <si>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</si>
  <si>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</si>
  <si>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</si>
  <si>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</si>
  <si>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</si>
  <si>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</si>
  <si>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</si>
  <si>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</si>
  <si>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</si>
  <si>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</si>
  <si>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</si>
  <si>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</si>
  <si>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</si>
  <si>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</si>
  <si>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</si>
  <si>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</si>
  <si>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</si>
  <si>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</si>
  <si>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</si>
  <si>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</si>
  <si>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</si>
  <si>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</si>
  <si>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</si>
  <si>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</si>
  <si>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</si>
  <si>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</si>
  <si>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</si>
  <si>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</si>
  <si>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</si>
  <si>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</si>
  <si>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</si>
  <si>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</si>
  <si>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</si>
  <si>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</si>
  <si>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</si>
  <si>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</si>
  <si>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</si>
  <si>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</si>
  <si>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</si>
  <si>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</si>
  <si>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</si>
  <si>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</si>
  <si>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</si>
  <si>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</si>
  <si>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</si>
  <si>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</si>
  <si>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</si>
  <si>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</si>
  <si>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총합계</t>
  </si>
  <si>
    <t>경영</t>
  </si>
  <si>
    <t>전산</t>
  </si>
  <si>
    <t>학번</t>
  </si>
  <si>
    <t>학번2</t>
  </si>
  <si>
    <t>그룹1</t>
  </si>
  <si>
    <t>그룹2</t>
  </si>
  <si>
    <t>합계 : 종합</t>
  </si>
  <si>
    <t>1급b형</t>
  </si>
  <si>
    <t>판매원별 판매 현황</t>
    <phoneticPr fontId="1" type="noConversion"/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</si>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</sst>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0" formatCode="[Red]&quot;▲ &quot;#,###;[Blue]&quot;▼ &quot;#,###;0;&quot;매진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8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5739128"/>
        <c:axId val="645740928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64574092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5739128"/>
        <c:crosses val="max"/>
        <c:crossBetween val="between"/>
      </c:valAx>
      <c:catAx>
        <c:axId val="6457391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5740928"/>
        <c:crosses val="autoZero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104775</xdr:colOff>
      <xdr:row>2</xdr:row>
      <xdr:rowOff>200025</xdr:rowOff>
    </xdr:from>
    <xdr:to>
      <xdr:col>10</xdr:col>
      <xdr:colOff>469900</xdr:colOff>
      <xdr:row>11</xdr:row>
      <xdr:rowOff>9525</xdr:rowOff>
    </xdr:to>
    <xdr:pic>
      <xdr:nvPicPr>
        <xdr:cNvPr id="2" name="그림 1" descr="C:\Program Files\Microsoft Office\MEDIA\CAGCAT10\j0217698.wm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666750"/>
          <a:ext cx="1736725" cy="1695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161925</xdr:colOff>
      <xdr:row>2</xdr:row>
      <xdr:rowOff>0</xdr:rowOff>
    </xdr:from>
    <xdr:to>
      <xdr:col>8</xdr:col>
      <xdr:colOff>9525</xdr:colOff>
      <xdr:row>3</xdr:row>
      <xdr:rowOff>200025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3762375" y="419100"/>
          <a:ext cx="104775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5</xdr:row>
      <xdr:rowOff>9525</xdr:rowOff>
    </xdr:from>
    <xdr:to>
      <xdr:col>8</xdr:col>
      <xdr:colOff>0</xdr:colOff>
      <xdr:row>7</xdr:row>
      <xdr:rowOff>9525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3771900" y="1057275"/>
          <a:ext cx="10287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484.894894212965" backgroundQuery="1" createdVersion="8" refreshedVersion="8" minRefreshableVersion="3" recordCount="26" xr:uid="{82C8EBC5-569B-4BD3-9EF5-3AC45907D54C}">
  <cacheSource type="external" connectionId="1"/>
  <cacheFields count="11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par="10"/>
    </cacheField>
    <cacheField name="이름" numFmtId="0">
      <sharedItems count="26">
        <s v="홍길동"/>
        <s v="강감찬"/>
        <s v="이순신"/>
        <s v="이율곡"/>
        <s v="성삼문"/>
        <s v="정약용"/>
        <s v="김준석"/>
        <s v="서원석"/>
        <s v="김상철"/>
        <s v="최옥자"/>
        <s v="한영희"/>
        <s v="송현우"/>
        <s v="이욱현"/>
        <s v="심상섭"/>
        <s v="이창섭"/>
        <s v="진양혜"/>
        <s v="김미숙"/>
        <s v="오성식"/>
        <s v="배동진"/>
        <s v="이창명"/>
        <s v="배유정"/>
        <s v="이무열"/>
        <s v="양창석"/>
        <s v="서호형"/>
        <s v="이철형"/>
        <s v="조숙희"/>
      </sharedItems>
    </cacheField>
    <cacheField name="학과" numFmtId="0">
      <sharedItems count="2">
        <s v="경영"/>
        <s v="전산"/>
      </sharedItems>
    </cacheField>
    <cacheField name="과제" numFmtId="0">
      <sharedItems containsSemiMixedTypes="0" containsString="0" containsNumber="1" containsInteger="1" minValue="40" maxValue="97" count="21">
        <n v="60"/>
        <n v="50"/>
        <n v="90"/>
        <n v="40"/>
        <n v="88"/>
        <n v="72"/>
        <n v="77"/>
        <n v="79"/>
        <n v="65"/>
        <n v="52"/>
        <n v="76"/>
        <n v="86"/>
        <n v="84"/>
        <n v="68"/>
        <n v="64"/>
        <n v="82"/>
        <n v="97"/>
        <n v="55"/>
        <n v="89"/>
        <n v="87"/>
        <n v="93"/>
      </sharedItems>
    </cacheField>
    <cacheField name="중간" numFmtId="0">
      <sharedItems containsSemiMixedTypes="0" containsString="0" containsNumber="1" containsInteger="1" minValue="50" maxValue="100" count="18">
        <n v="60"/>
        <n v="70"/>
        <n v="50"/>
        <n v="80"/>
        <n v="100"/>
        <n v="90"/>
        <n v="81"/>
        <n v="96"/>
        <n v="77"/>
        <n v="94"/>
        <n v="73"/>
        <n v="78"/>
        <n v="65"/>
        <n v="66"/>
        <n v="59"/>
        <n v="68"/>
        <n v="88"/>
        <n v="56"/>
      </sharedItems>
    </cacheField>
    <cacheField name="기말" numFmtId="0">
      <sharedItems containsSemiMixedTypes="0" containsString="0" containsNumber="1" containsInteger="1" minValue="50" maxValue="100" count="19">
        <n v="90"/>
        <n v="100"/>
        <n v="80"/>
        <n v="77"/>
        <n v="67"/>
        <n v="50"/>
        <n v="76"/>
        <n v="55"/>
        <n v="87"/>
        <n v="71"/>
        <n v="69"/>
        <n v="81"/>
        <n v="97"/>
        <n v="56"/>
        <n v="62"/>
        <n v="72"/>
        <n v="73"/>
        <n v="91"/>
        <n v="51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  <cacheField name="가중평균" numFmtId="0">
      <sharedItems containsSemiMixedTypes="0" containsString="0" containsNumber="1" containsInteger="1" minValue="65" maxValue="95" count="19">
        <n v="76"/>
        <n v="78"/>
        <n v="85"/>
        <n v="74"/>
        <n v="95"/>
        <n v="90"/>
        <n v="82"/>
        <n v="69"/>
        <n v="87"/>
        <n v="72"/>
        <n v="65"/>
        <n v="81"/>
        <n v="77"/>
        <n v="71"/>
        <n v="80"/>
        <n v="70"/>
        <n v="79"/>
        <n v="88"/>
        <n v="67"/>
      </sharedItems>
    </cacheField>
    <cacheField name="중간석차" numFmtId="0">
      <sharedItems containsSemiMixedTypes="0" containsString="0" containsNumber="1" containsInteger="1" minValue="1" maxValue="36" count="24">
        <n v="22"/>
        <n v="19"/>
        <n v="7"/>
        <n v="24"/>
        <n v="1"/>
        <n v="4"/>
        <n v="12"/>
        <n v="32"/>
        <n v="6"/>
        <n v="25"/>
        <n v="36"/>
        <n v="13"/>
        <n v="20"/>
        <n v="26"/>
        <n v="16"/>
        <n v="28"/>
        <n v="17"/>
        <n v="15"/>
        <n v="29"/>
        <n v="27"/>
        <n v="5"/>
        <n v="34"/>
        <n v="23"/>
        <n v="35"/>
      </sharedItems>
    </cacheField>
    <cacheField name="기말학점" numFmtId="0">
      <sharedItems count="4">
        <s v="C"/>
        <s v="B"/>
        <s v="A"/>
        <s v="D"/>
      </sharedItems>
    </cacheField>
    <cacheField name="학번2" numFmtId="0" databaseField="0">
      <fieldGroup base="0">
        <discretePr count="26"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</discretePr>
        <groupItems count="2"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  <x v="0"/>
    <x v="0"/>
    <x v="0"/>
  </r>
  <r>
    <x v="1"/>
    <x v="1"/>
    <x v="0"/>
    <x v="1"/>
    <x v="1"/>
    <x v="0"/>
    <x v="0"/>
    <x v="1"/>
    <x v="1"/>
    <x v="0"/>
  </r>
  <r>
    <x v="2"/>
    <x v="2"/>
    <x v="1"/>
    <x v="2"/>
    <x v="2"/>
    <x v="1"/>
    <x v="1"/>
    <x v="2"/>
    <x v="2"/>
    <x v="1"/>
  </r>
  <r>
    <x v="3"/>
    <x v="3"/>
    <x v="1"/>
    <x v="3"/>
    <x v="3"/>
    <x v="2"/>
    <x v="2"/>
    <x v="3"/>
    <x v="3"/>
    <x v="0"/>
  </r>
  <r>
    <x v="4"/>
    <x v="4"/>
    <x v="0"/>
    <x v="0"/>
    <x v="4"/>
    <x v="1"/>
    <x v="3"/>
    <x v="4"/>
    <x v="4"/>
    <x v="2"/>
  </r>
  <r>
    <x v="5"/>
    <x v="5"/>
    <x v="0"/>
    <x v="2"/>
    <x v="5"/>
    <x v="2"/>
    <x v="3"/>
    <x v="5"/>
    <x v="5"/>
    <x v="2"/>
  </r>
  <r>
    <x v="6"/>
    <x v="6"/>
    <x v="1"/>
    <x v="4"/>
    <x v="6"/>
    <x v="3"/>
    <x v="4"/>
    <x v="2"/>
    <x v="2"/>
    <x v="1"/>
  </r>
  <r>
    <x v="7"/>
    <x v="7"/>
    <x v="0"/>
    <x v="5"/>
    <x v="7"/>
    <x v="4"/>
    <x v="5"/>
    <x v="6"/>
    <x v="6"/>
    <x v="1"/>
  </r>
  <r>
    <x v="8"/>
    <x v="8"/>
    <x v="1"/>
    <x v="6"/>
    <x v="8"/>
    <x v="5"/>
    <x v="6"/>
    <x v="7"/>
    <x v="7"/>
    <x v="3"/>
  </r>
  <r>
    <x v="9"/>
    <x v="9"/>
    <x v="0"/>
    <x v="7"/>
    <x v="9"/>
    <x v="6"/>
    <x v="7"/>
    <x v="8"/>
    <x v="8"/>
    <x v="1"/>
  </r>
  <r>
    <x v="10"/>
    <x v="10"/>
    <x v="0"/>
    <x v="8"/>
    <x v="10"/>
    <x v="4"/>
    <x v="8"/>
    <x v="9"/>
    <x v="9"/>
    <x v="0"/>
  </r>
  <r>
    <x v="11"/>
    <x v="11"/>
    <x v="1"/>
    <x v="9"/>
    <x v="11"/>
    <x v="7"/>
    <x v="9"/>
    <x v="10"/>
    <x v="10"/>
    <x v="3"/>
  </r>
  <r>
    <x v="12"/>
    <x v="12"/>
    <x v="0"/>
    <x v="10"/>
    <x v="12"/>
    <x v="8"/>
    <x v="10"/>
    <x v="11"/>
    <x v="11"/>
    <x v="1"/>
  </r>
  <r>
    <x v="13"/>
    <x v="13"/>
    <x v="1"/>
    <x v="11"/>
    <x v="13"/>
    <x v="9"/>
    <x v="11"/>
    <x v="12"/>
    <x v="12"/>
    <x v="0"/>
  </r>
  <r>
    <x v="14"/>
    <x v="14"/>
    <x v="0"/>
    <x v="12"/>
    <x v="1"/>
    <x v="10"/>
    <x v="11"/>
    <x v="12"/>
    <x v="12"/>
    <x v="0"/>
  </r>
  <r>
    <x v="15"/>
    <x v="15"/>
    <x v="1"/>
    <x v="13"/>
    <x v="2"/>
    <x v="11"/>
    <x v="12"/>
    <x v="13"/>
    <x v="13"/>
    <x v="0"/>
  </r>
  <r>
    <x v="16"/>
    <x v="16"/>
    <x v="0"/>
    <x v="14"/>
    <x v="14"/>
    <x v="12"/>
    <x v="13"/>
    <x v="14"/>
    <x v="14"/>
    <x v="1"/>
  </r>
  <r>
    <x v="17"/>
    <x v="17"/>
    <x v="1"/>
    <x v="11"/>
    <x v="15"/>
    <x v="13"/>
    <x v="0"/>
    <x v="15"/>
    <x v="15"/>
    <x v="0"/>
  </r>
  <r>
    <x v="18"/>
    <x v="18"/>
    <x v="0"/>
    <x v="15"/>
    <x v="16"/>
    <x v="14"/>
    <x v="14"/>
    <x v="16"/>
    <x v="16"/>
    <x v="0"/>
  </r>
  <r>
    <x v="19"/>
    <x v="19"/>
    <x v="1"/>
    <x v="16"/>
    <x v="15"/>
    <x v="15"/>
    <x v="15"/>
    <x v="14"/>
    <x v="17"/>
    <x v="1"/>
  </r>
  <r>
    <x v="20"/>
    <x v="20"/>
    <x v="1"/>
    <x v="17"/>
    <x v="15"/>
    <x v="16"/>
    <x v="16"/>
    <x v="15"/>
    <x v="18"/>
    <x v="0"/>
  </r>
  <r>
    <x v="21"/>
    <x v="21"/>
    <x v="1"/>
    <x v="18"/>
    <x v="13"/>
    <x v="13"/>
    <x v="17"/>
    <x v="13"/>
    <x v="19"/>
    <x v="0"/>
  </r>
  <r>
    <x v="22"/>
    <x v="22"/>
    <x v="1"/>
    <x v="10"/>
    <x v="3"/>
    <x v="17"/>
    <x v="18"/>
    <x v="17"/>
    <x v="20"/>
    <x v="1"/>
  </r>
  <r>
    <x v="23"/>
    <x v="23"/>
    <x v="0"/>
    <x v="9"/>
    <x v="17"/>
    <x v="3"/>
    <x v="9"/>
    <x v="18"/>
    <x v="21"/>
    <x v="3"/>
  </r>
  <r>
    <x v="24"/>
    <x v="24"/>
    <x v="1"/>
    <x v="19"/>
    <x v="11"/>
    <x v="13"/>
    <x v="19"/>
    <x v="3"/>
    <x v="22"/>
    <x v="0"/>
  </r>
  <r>
    <x v="25"/>
    <x v="25"/>
    <x v="1"/>
    <x v="20"/>
    <x v="14"/>
    <x v="18"/>
    <x v="20"/>
    <x v="18"/>
    <x v="23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5007B4-87ED-46AA-8799-BE933164D81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E8" firstHeaderRow="1" firstDataRow="2" firstDataCol="2"/>
  <pivotFields count="11">
    <pivotField axis="axisRow" compact="0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compact="0" showAll="0"/>
    <pivotField compact="0" showAll="0"/>
    <pivotField compact="0" showAll="0"/>
    <pivotField dataField="1" compact="0" showAll="0">
      <items count="22">
        <item x="9"/>
        <item x="16"/>
        <item x="12"/>
        <item x="2"/>
        <item x="20"/>
        <item x="6"/>
        <item x="8"/>
        <item x="0"/>
        <item x="17"/>
        <item x="13"/>
        <item x="19"/>
        <item x="11"/>
        <item x="10"/>
        <item x="14"/>
        <item x="5"/>
        <item x="15"/>
        <item x="1"/>
        <item x="4"/>
        <item x="18"/>
        <item x="7"/>
        <item x="3"/>
        <item t="default"/>
      </items>
    </pivotField>
    <pivotField compact="0" showAll="0"/>
    <pivotField compact="0" showAll="0"/>
    <pivotField compact="0" showAll="0"/>
    <pivotField axis="axisRow" compact="0" showAll="0">
      <items count="3">
        <item sd="0" x="1"/>
        <item sd="0" x="0"/>
        <item t="default"/>
      </items>
    </pivotField>
  </pivotFields>
  <rowFields count="2">
    <field x="10"/>
    <field x="0"/>
  </rowFields>
  <rowItems count="3">
    <i>
      <x/>
    </i>
    <i>
      <x v="1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합계 : 종합" fld="6" showDataAs="percentOfRow" baseField="1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K14" sqref="K14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s="26" t="s">
        <v>130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AND(C3="코오롱",D3&lt;=MEDIAN(D3:D21))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125</v>
      </c>
      <c r="C7" s="8" t="s">
        <v>126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126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129</v>
      </c>
      <c r="C12" s="8" t="s">
        <v>127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129</v>
      </c>
      <c r="C20" s="8" t="s">
        <v>128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AND(IFERROR(SEARCH(4,$B3),FALSE),RIGHT($C3,3)="연구소")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K6" sqref="K6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112</v>
      </c>
      <c r="D1" t="s">
        <v>141</v>
      </c>
    </row>
    <row r="3" spans="1:9">
      <c r="G3" t="s">
        <v>113</v>
      </c>
    </row>
    <row r="4" spans="1:9">
      <c r="A4" s="22" t="s">
        <v>11</v>
      </c>
      <c r="B4" s="22" t="s">
        <v>114</v>
      </c>
      <c r="C4" s="22" t="s">
        <v>115</v>
      </c>
      <c r="D4" s="22" t="s">
        <v>116</v>
      </c>
      <c r="E4" s="22" t="s">
        <v>72</v>
      </c>
      <c r="G4" s="22" t="s">
        <v>11</v>
      </c>
      <c r="H4" s="22" t="s">
        <v>115</v>
      </c>
      <c r="I4" s="22" t="s">
        <v>116</v>
      </c>
    </row>
    <row r="5" spans="1:9">
      <c r="A5" s="23" t="s">
        <v>117</v>
      </c>
      <c r="B5" s="24">
        <v>1</v>
      </c>
      <c r="C5" s="23">
        <v>850000</v>
      </c>
      <c r="D5" s="23" t="s">
        <v>118</v>
      </c>
      <c r="E5" s="23">
        <v>850000</v>
      </c>
      <c r="G5" t="s">
        <v>117</v>
      </c>
      <c r="H5" s="25">
        <v>850000</v>
      </c>
      <c r="I5" t="s">
        <v>118</v>
      </c>
    </row>
    <row r="6" spans="1:9">
      <c r="G6" t="s">
        <v>119</v>
      </c>
      <c r="H6" s="25">
        <v>350000</v>
      </c>
      <c r="I6" t="s">
        <v>120</v>
      </c>
    </row>
    <row r="7" spans="1:9">
      <c r="G7" t="s">
        <v>73</v>
      </c>
      <c r="H7" s="25">
        <v>700000</v>
      </c>
      <c r="I7" t="s">
        <v>121</v>
      </c>
    </row>
    <row r="8" spans="1:9">
      <c r="G8" t="s">
        <v>122</v>
      </c>
      <c r="H8" s="25">
        <v>550000</v>
      </c>
      <c r="I8" t="s">
        <v>123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E14" sqref="E14"/>
    </sheetView>
  </sheetViews>
  <sheetFormatPr defaultRowHeight="16.5"/>
  <sheetData>
    <row r="1" spans="1:5" ht="24">
      <c r="A1" s="32" t="s">
        <v>9</v>
      </c>
      <c r="B1" s="32"/>
      <c r="C1" s="32"/>
      <c r="D1" s="32"/>
      <c r="E1" s="32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27" t="s">
        <v>15</v>
      </c>
      <c r="B3" s="27" t="s">
        <v>16</v>
      </c>
      <c r="C3" s="28">
        <v>2800</v>
      </c>
      <c r="D3" s="28">
        <v>62</v>
      </c>
      <c r="E3" s="13">
        <f t="shared" ref="E3:E11" si="0">C3*D3</f>
        <v>173600</v>
      </c>
    </row>
    <row r="4" spans="1:5">
      <c r="A4" s="27" t="s">
        <v>17</v>
      </c>
      <c r="B4" s="27" t="s">
        <v>18</v>
      </c>
      <c r="C4" s="28">
        <v>15600</v>
      </c>
      <c r="D4" s="28">
        <v>28</v>
      </c>
      <c r="E4" s="13">
        <f t="shared" si="0"/>
        <v>436800</v>
      </c>
    </row>
    <row r="5" spans="1:5">
      <c r="A5" s="27" t="s">
        <v>19</v>
      </c>
      <c r="B5" s="27" t="s">
        <v>20</v>
      </c>
      <c r="C5" s="28">
        <v>4500</v>
      </c>
      <c r="D5" s="28">
        <v>57</v>
      </c>
      <c r="E5" s="13">
        <f t="shared" si="0"/>
        <v>256500</v>
      </c>
    </row>
    <row r="6" spans="1:5">
      <c r="A6" s="27" t="s">
        <v>17</v>
      </c>
      <c r="B6" s="27" t="s">
        <v>21</v>
      </c>
      <c r="C6" s="28">
        <v>5600</v>
      </c>
      <c r="D6" s="28">
        <v>65</v>
      </c>
      <c r="E6" s="13">
        <f t="shared" si="0"/>
        <v>364000</v>
      </c>
    </row>
    <row r="7" spans="1:5">
      <c r="A7" s="27" t="s">
        <v>15</v>
      </c>
      <c r="B7" s="27" t="s">
        <v>22</v>
      </c>
      <c r="C7" s="28">
        <v>6500</v>
      </c>
      <c r="D7" s="28">
        <v>48</v>
      </c>
      <c r="E7" s="13">
        <f t="shared" si="0"/>
        <v>312000</v>
      </c>
    </row>
    <row r="8" spans="1:5">
      <c r="A8" s="27" t="s">
        <v>19</v>
      </c>
      <c r="B8" s="27" t="s">
        <v>23</v>
      </c>
      <c r="C8" s="28">
        <v>12500</v>
      </c>
      <c r="D8" s="28">
        <v>65</v>
      </c>
      <c r="E8" s="13">
        <f t="shared" si="0"/>
        <v>812500</v>
      </c>
    </row>
    <row r="9" spans="1:5">
      <c r="A9" s="27" t="s">
        <v>17</v>
      </c>
      <c r="B9" s="27" t="s">
        <v>24</v>
      </c>
      <c r="C9" s="28">
        <v>8300</v>
      </c>
      <c r="D9" s="28">
        <v>27</v>
      </c>
      <c r="E9" s="13">
        <f t="shared" si="0"/>
        <v>224100</v>
      </c>
    </row>
    <row r="10" spans="1:5">
      <c r="A10" s="27" t="s">
        <v>19</v>
      </c>
      <c r="B10" s="27" t="s">
        <v>25</v>
      </c>
      <c r="C10" s="28">
        <v>7200</v>
      </c>
      <c r="D10" s="28">
        <v>65</v>
      </c>
      <c r="E10" s="13">
        <f t="shared" si="0"/>
        <v>468000</v>
      </c>
    </row>
    <row r="11" spans="1:5">
      <c r="A11" s="27" t="s">
        <v>15</v>
      </c>
      <c r="B11" s="27" t="s">
        <v>26</v>
      </c>
      <c r="C11" s="28">
        <v>6300</v>
      </c>
      <c r="D11" s="28">
        <v>45</v>
      </c>
      <c r="E11" s="13">
        <f t="shared" si="0"/>
        <v>283500</v>
      </c>
    </row>
    <row r="12" spans="1:5">
      <c r="A12" s="33" t="s">
        <v>27</v>
      </c>
      <c r="B12" s="34"/>
      <c r="C12" s="34"/>
      <c r="D12" s="35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workbookViewId="0">
      <selection activeCell="C33" sqref="C33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124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SUMPRODUCT(OFFSET($A$13,MATCH($B3,$A$14:$A$16,0),1,1,3),C3:E3)</f>
        <v>96.2</v>
      </c>
      <c r="G3" s="8" t="str">
        <f ca="1">LOOKUP($F3,$F$14:$F$18,$G$14:$G$18)</f>
        <v>A</v>
      </c>
      <c r="H3" s="15"/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SUMPRODUCT(OFFSET($A$13,MATCH($B4,$A$14:$A$16,0),1,1,3),C4:E4)</f>
        <v>81.900000000000006</v>
      </c>
      <c r="G4" s="8" t="str">
        <f t="shared" ref="G4:G10" ca="1" si="1">LOOKUP($F4,$F$14:$F$18,$G$14:$G$18)</f>
        <v>B</v>
      </c>
      <c r="H4" s="15"/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/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/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/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/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/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/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MIN(MAX(($A$21:$A$29=$A32)*$D$21:$D$29),MAX(($A$21:$A$29=$A32)*$F$21:$F$29))</f>
        <v>84000</v>
      </c>
    </row>
    <row r="33" spans="1:2">
      <c r="A33" s="8" t="s">
        <v>65</v>
      </c>
      <c r="B33" s="13">
        <f t="array" ref="B33">MIN(MAX(($A$21:$A$29=$A33)*$D$21:$D$29),MAX(($A$21:$A$29=$A33)*$F$21:$F$29))</f>
        <v>61200</v>
      </c>
    </row>
    <row r="34" spans="1:2">
      <c r="A34" s="8" t="s">
        <v>68</v>
      </c>
      <c r="B34" s="13">
        <f t="array" ref="B34">MIN(MAX(($A$21:$A$29=$A34)*$D$21:$D$29),MAX(($A$21:$A$29=$A34)*$F$21:$F$29))</f>
        <v>80000</v>
      </c>
    </row>
    <row r="35" spans="1:2">
      <c r="A35" s="8" t="s">
        <v>70</v>
      </c>
      <c r="B35" s="13">
        <f t="array" ref="B35">MIN(MAX(($A$21:$A$29=$A35)*$D$21:$D$29),MAX(($A$21:$A$29=$A35)*$F$21:$F$29))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4:E8"/>
  <sheetViews>
    <sheetView workbookViewId="0">
      <selection activeCell="B9" sqref="B9"/>
    </sheetView>
  </sheetViews>
  <sheetFormatPr defaultRowHeight="16.5"/>
  <cols>
    <col min="1" max="1" width="11.125" bestFit="1" customWidth="1"/>
    <col min="2" max="4" width="7.25" bestFit="1" customWidth="1"/>
    <col min="5" max="5" width="8.375" bestFit="1" customWidth="1"/>
    <col min="6" max="6" width="7.375" bestFit="1" customWidth="1"/>
  </cols>
  <sheetData>
    <row r="4" spans="1:5">
      <c r="A4" s="29" t="s">
        <v>138</v>
      </c>
      <c r="C4" s="29" t="s">
        <v>31</v>
      </c>
    </row>
    <row r="5" spans="1:5">
      <c r="A5" s="29" t="s">
        <v>135</v>
      </c>
      <c r="B5" s="29" t="s">
        <v>134</v>
      </c>
      <c r="C5" t="s">
        <v>132</v>
      </c>
      <c r="D5" t="s">
        <v>133</v>
      </c>
      <c r="E5" t="s">
        <v>131</v>
      </c>
    </row>
    <row r="6" spans="1:5">
      <c r="A6" t="s">
        <v>136</v>
      </c>
      <c r="C6" s="30">
        <v>0.63335607094133695</v>
      </c>
      <c r="D6" s="30">
        <v>0.36664392905866305</v>
      </c>
      <c r="E6" s="30">
        <v>1</v>
      </c>
    </row>
    <row r="7" spans="1:5">
      <c r="A7" t="s">
        <v>137</v>
      </c>
      <c r="C7" s="30">
        <v>0.30637691485571783</v>
      </c>
      <c r="D7" s="30">
        <v>0.69362308514428217</v>
      </c>
      <c r="E7" s="30">
        <v>1</v>
      </c>
    </row>
    <row r="8" spans="1:5">
      <c r="A8" t="s">
        <v>131</v>
      </c>
      <c r="C8" s="30">
        <v>0.47342742638090257</v>
      </c>
      <c r="D8" s="30">
        <v>0.52657257361909737</v>
      </c>
      <c r="E8" s="3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6.5"/>
  <sheetData>
    <row r="1" spans="1:4">
      <c r="A1" s="36" t="s">
        <v>76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7D7F38D3-EDF8-48D7-92EC-5D8E7B962863}">
      <formula1>SEARCH("M",A3)=1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tabSelected="1" workbookViewId="0">
      <selection activeCell="A3" sqref="A3:A8"/>
    </sheetView>
  </sheetViews>
  <sheetFormatPr defaultRowHeight="16.5"/>
  <sheetData>
    <row r="1" spans="1:4">
      <c r="A1" s="36" t="s">
        <v>84</v>
      </c>
      <c r="B1" s="36"/>
      <c r="C1" s="36"/>
      <c r="D1" s="36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B7685D33-B406-42DC-80DE-F51F320C49A9}">
      <formula1>SEARCH("M",A3)=1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B2" sqref="B2:B20"/>
    </sheetView>
  </sheetViews>
  <sheetFormatPr defaultRowHeight="16.5" outlineLevelRow="1"/>
  <cols>
    <col min="1" max="1" width="2.5" customWidth="1"/>
    <col min="2" max="2" width="6.5" customWidth="1"/>
    <col min="3" max="3" width="7.375" customWidth="1"/>
    <col min="4" max="5" width="9.875" customWidth="1"/>
  </cols>
  <sheetData>
    <row r="1" spans="1:5">
      <c r="A1" s="36" t="s">
        <v>85</v>
      </c>
      <c r="B1" s="36"/>
      <c r="C1" s="36"/>
      <c r="D1" s="36"/>
      <c r="E1" s="36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P20" sqref="P20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7" t="s">
        <v>140</v>
      </c>
      <c r="C1" s="37"/>
      <c r="D1" s="37"/>
      <c r="E1" s="37"/>
    </row>
    <row r="3" spans="1:5">
      <c r="A3" s="8" t="s">
        <v>86</v>
      </c>
      <c r="B3" s="8" t="s">
        <v>87</v>
      </c>
      <c r="C3" s="8" t="s">
        <v>72</v>
      </c>
      <c r="D3" s="8" t="s">
        <v>88</v>
      </c>
      <c r="E3" s="8" t="s">
        <v>89</v>
      </c>
    </row>
    <row r="4" spans="1:5">
      <c r="A4" s="15" t="s">
        <v>90</v>
      </c>
      <c r="B4" s="15" t="s">
        <v>91</v>
      </c>
      <c r="C4" s="17">
        <v>356000</v>
      </c>
      <c r="D4" s="18">
        <v>45071</v>
      </c>
      <c r="E4" s="15">
        <v>23</v>
      </c>
    </row>
    <row r="5" spans="1:5">
      <c r="A5" s="15" t="s">
        <v>92</v>
      </c>
      <c r="B5" s="15" t="s">
        <v>93</v>
      </c>
      <c r="C5" s="17">
        <v>173000</v>
      </c>
      <c r="D5" s="18">
        <v>45099</v>
      </c>
      <c r="E5" s="15">
        <v>12</v>
      </c>
    </row>
    <row r="6" spans="1:5">
      <c r="A6" s="15" t="s">
        <v>94</v>
      </c>
      <c r="B6" s="15" t="s">
        <v>95</v>
      </c>
      <c r="C6" s="17">
        <v>498000</v>
      </c>
      <c r="D6" s="18">
        <v>45063</v>
      </c>
      <c r="E6" s="15">
        <v>28</v>
      </c>
    </row>
    <row r="7" spans="1:5">
      <c r="A7" s="15" t="s">
        <v>96</v>
      </c>
      <c r="B7" s="15" t="s">
        <v>97</v>
      </c>
      <c r="C7" s="17">
        <v>87000</v>
      </c>
      <c r="D7" s="18">
        <v>45069</v>
      </c>
      <c r="E7" s="15">
        <v>18</v>
      </c>
    </row>
    <row r="8" spans="1:5">
      <c r="A8" s="15" t="s">
        <v>92</v>
      </c>
      <c r="B8" s="15" t="s">
        <v>98</v>
      </c>
      <c r="C8" s="17">
        <v>1530000</v>
      </c>
      <c r="D8" s="18">
        <v>45103</v>
      </c>
      <c r="E8" s="15">
        <v>95</v>
      </c>
    </row>
    <row r="9" spans="1:5">
      <c r="A9" s="15" t="s">
        <v>94</v>
      </c>
      <c r="B9" s="15" t="s">
        <v>99</v>
      </c>
      <c r="C9" s="17">
        <v>1837000</v>
      </c>
      <c r="D9" s="18">
        <v>45066</v>
      </c>
      <c r="E9" s="15">
        <v>78</v>
      </c>
    </row>
    <row r="10" spans="1:5">
      <c r="A10" s="15" t="s">
        <v>96</v>
      </c>
      <c r="B10" s="15" t="s">
        <v>100</v>
      </c>
      <c r="C10" s="17">
        <v>732000</v>
      </c>
      <c r="D10" s="18">
        <v>45058</v>
      </c>
      <c r="E10" s="15">
        <v>42</v>
      </c>
    </row>
    <row r="11" spans="1:5">
      <c r="A11" s="15" t="s">
        <v>92</v>
      </c>
      <c r="B11" s="15" t="s">
        <v>101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E4" sqref="E4:E12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1.87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110</v>
      </c>
    </row>
    <row r="4" spans="2:6">
      <c r="B4" s="8" t="s">
        <v>102</v>
      </c>
      <c r="C4" s="8" t="s">
        <v>103</v>
      </c>
      <c r="D4" s="20">
        <v>20000</v>
      </c>
      <c r="E4" s="20">
        <v>1000</v>
      </c>
      <c r="F4" s="31" t="s">
        <v>111</v>
      </c>
    </row>
    <row r="5" spans="2:6">
      <c r="B5" s="8" t="s">
        <v>102</v>
      </c>
      <c r="C5" s="8" t="s">
        <v>104</v>
      </c>
      <c r="D5" s="20">
        <v>18000</v>
      </c>
      <c r="E5" s="20">
        <v>865</v>
      </c>
      <c r="F5" s="31">
        <v>4770000</v>
      </c>
    </row>
    <row r="6" spans="2:6">
      <c r="B6" s="8" t="s">
        <v>102</v>
      </c>
      <c r="C6" s="8" t="s">
        <v>105</v>
      </c>
      <c r="D6" s="20">
        <v>15000</v>
      </c>
      <c r="E6" s="20">
        <v>920</v>
      </c>
      <c r="F6" s="31">
        <v>4800000</v>
      </c>
    </row>
    <row r="7" spans="2:6">
      <c r="B7" s="8" t="s">
        <v>106</v>
      </c>
      <c r="C7" s="8" t="s">
        <v>103</v>
      </c>
      <c r="D7" s="20">
        <v>20000</v>
      </c>
      <c r="E7" s="20">
        <v>758</v>
      </c>
      <c r="F7" s="31">
        <v>3160000</v>
      </c>
    </row>
    <row r="8" spans="2:6">
      <c r="B8" s="8" t="s">
        <v>106</v>
      </c>
      <c r="C8" s="8" t="s">
        <v>107</v>
      </c>
      <c r="D8" s="20">
        <v>45000</v>
      </c>
      <c r="E8" s="20">
        <v>600</v>
      </c>
      <c r="F8" s="31">
        <v>0</v>
      </c>
    </row>
    <row r="9" spans="2:6">
      <c r="B9" s="8" t="s">
        <v>106</v>
      </c>
      <c r="C9" s="8" t="s">
        <v>105</v>
      </c>
      <c r="D9" s="20">
        <v>15000</v>
      </c>
      <c r="E9" s="20">
        <v>675</v>
      </c>
      <c r="F9" s="31">
        <v>1125000</v>
      </c>
    </row>
    <row r="10" spans="2:6">
      <c r="B10" s="8" t="s">
        <v>108</v>
      </c>
      <c r="C10" s="8" t="s">
        <v>103</v>
      </c>
      <c r="D10" s="20">
        <v>20000</v>
      </c>
      <c r="E10" s="20">
        <v>556</v>
      </c>
      <c r="F10" s="31">
        <v>-880000</v>
      </c>
    </row>
    <row r="11" spans="2:6">
      <c r="B11" s="8" t="s">
        <v>108</v>
      </c>
      <c r="C11" s="8" t="s">
        <v>104</v>
      </c>
      <c r="D11" s="20">
        <v>18000</v>
      </c>
      <c r="E11" s="20">
        <v>893</v>
      </c>
      <c r="F11" s="31">
        <v>5274000</v>
      </c>
    </row>
    <row r="12" spans="2:6">
      <c r="B12" s="8" t="s">
        <v>108</v>
      </c>
      <c r="C12" s="8" t="s">
        <v>109</v>
      </c>
      <c r="D12" s="20">
        <v>17500</v>
      </c>
      <c r="E12" s="20">
        <v>454</v>
      </c>
      <c r="F12" s="31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민서 김</cp:lastModifiedBy>
  <dcterms:created xsi:type="dcterms:W3CDTF">2023-05-12T01:27:33Z</dcterms:created>
  <dcterms:modified xsi:type="dcterms:W3CDTF">2024-07-11T13:13:00Z</dcterms:modified>
</cp:coreProperties>
</file>