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E:\컴1 실기\기출 공부용\"/>
    </mc:Choice>
  </mc:AlternateContent>
  <xr:revisionPtr revIDLastSave="0" documentId="13_ncr:1_{F3CAC2F9-67DD-4080-9B20-9082753B793A}" xr6:coauthVersionLast="47" xr6:coauthVersionMax="47" xr10:uidLastSave="{00000000-0000-0000-0000-000000000000}"/>
  <bookViews>
    <workbookView xWindow="-108" yWindow="-108" windowWidth="23256" windowHeight="12456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B33" i="2" a="1"/>
  <c r="B33" i="2"/>
  <c r="B34" i="2" a="1"/>
  <c r="B34" i="2"/>
  <c r="B35" i="2" a="1"/>
  <c r="B35" i="2"/>
  <c r="B32" i="2" a="1"/>
  <c r="B32" i="2"/>
  <c r="G22" i="2" a="1"/>
  <c r="G22" i="2"/>
  <c r="G23" i="2" a="1"/>
  <c r="G23" i="2"/>
  <c r="G24" i="2" a="1"/>
  <c r="G24" i="2"/>
  <c r="G25" i="2" a="1"/>
  <c r="G25" i="2"/>
  <c r="G26" i="2" a="1"/>
  <c r="G26" i="2"/>
  <c r="G27" i="2" a="1"/>
  <c r="G27" i="2"/>
  <c r="G28" i="2" a="1"/>
  <c r="G28" i="2"/>
  <c r="G29" i="2" a="1"/>
  <c r="G29" i="2"/>
  <c r="G21" i="2" a="1"/>
  <c r="G21" i="2"/>
  <c r="G3" i="2"/>
  <c r="G4" i="2"/>
  <c r="G5" i="2"/>
  <c r="G6" i="2"/>
  <c r="G7" i="2"/>
  <c r="G8" i="2"/>
  <c r="G9" i="2"/>
  <c r="G10" i="2"/>
  <c r="C3" i="4"/>
  <c r="D3" i="4"/>
  <c r="E3" i="4"/>
  <c r="C4" i="4"/>
  <c r="D4" i="4"/>
  <c r="E4" i="4"/>
  <c r="C5" i="4"/>
  <c r="D5" i="4"/>
  <c r="E5" i="4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F3" i="1"/>
  <c r="E3" i="8"/>
  <c r="E4" i="8"/>
  <c r="E5" i="8"/>
  <c r="E6" i="8"/>
  <c r="E7" i="8"/>
  <c r="E8" i="8"/>
  <c r="E9" i="8"/>
  <c r="E10" i="8"/>
  <c r="E11" i="8"/>
  <c r="E12" i="8"/>
  <c r="H3" i="2" a="1"/>
  <c r="H3" i="2"/>
  <c r="H4" i="2" a="1"/>
  <c r="H4" i="2"/>
  <c r="H5" i="2" a="1"/>
  <c r="H5" i="2"/>
  <c r="H6" i="2" a="1"/>
  <c r="H6" i="2"/>
  <c r="H7" i="2" a="1"/>
  <c r="H7" i="2"/>
  <c r="H8" i="2" a="1"/>
  <c r="H8" i="2"/>
  <c r="H9" i="2" a="1"/>
  <c r="H9" i="2"/>
  <c r="H10" i="2" a="1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E09A36-E580-45E2-86D7-F83920A4E908}" keepAlive="1" name="쿼리 - 성적" description="통합 문서의 '성적' 쿼리에 대한 연결입니다." type="5" refreshedVersion="8" background="1">
    <dbPr connection="Provider=Microsoft.Mashup.OleDb.1;Data Source=$Workbook$;Location=성적;Extended Properties=&quot;&quot;" command="SELECT * FROM [성적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<sst xmlns="http://schemas.openxmlformats.org/spreadsheetml/2006/main" count="282" uniqueCount="141">
  <si>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</si>
  <si>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</si>
  <si>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</si>
  <si>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</si>
  <si>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</si>
  <si>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</si>
  <si>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</si>
  <si>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</si>
  <si>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</si>
  <si>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</si>
  <si>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</si>
  <si>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</si>
  <si>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</si>
  <si>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</si>
  <si>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</si>
  <si>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</si>
  <si>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</si>
  <si>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</si>
  <si>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</si>
  <si>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</si>
  <si>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</si>
  <si>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</si>
  <si>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</si>
  <si>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</si>
  <si>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</si>
  <si>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</si>
  <si>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</si>
  <si>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</si>
  <si>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</si>
  <si>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</si>
  <si>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</si>
  <si>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</si>
  <si>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</si>
  <si>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</si>
  <si>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</si>
  <si>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</si>
  <si>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</si>
  <si>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</si>
  <si>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</si>
  <si>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</si>
  <si>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</si>
  <si>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</si>
  <si>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</si>
  <si>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</si>
  <si>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</si>
  <si>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</si>
  <si>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</si>
  <si>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</si>
  <si>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</si>
  <si>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</si>
  <si>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</si>
  <si>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</si>
  <si>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</si>
  <si>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</si>
  <si>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</si>
  <si>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</si>
  <si>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</si>
  <si>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</si>
  <si>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</si>
  <si>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</si>
  <si>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</si>
  <si>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</si>
  <si>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</si>
  <si>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</si>
  <si>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</si>
  <si>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</si>
  <si>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</si>
  <si>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</si>
  <si>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</si>
  <si>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</si>
  <si>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</si>
  <si>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</si>
  <si>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</si>
  <si>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</si>
  <si>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</si>
  <si>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</si>
  <si>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</si>
  <si>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</si>
  <si>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</si>
  <si>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</si>
  <si>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</si>
  <si>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</si>
  <si>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</si>
  <si>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</si>
  <si>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</si>
  <si>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</si>
  <si>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</si>
  <si>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</si>
  <si>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</si>
  <si>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</si>
  <si>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</si>
  <si>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</si>
  <si>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</si>
  <si>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</si>
  <si>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</si>
  <si>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</si>
  <si>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</si>
  <si>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</si>
  <si>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</si>
  <si>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</si>
  <si>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</si>
  <si>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</si>
  <si>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</si>
  <si>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</si>
  <si>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</si>
  <si>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</si>
  <si>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</si>
  <si>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</si>
  <si>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</si>
  <si>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</si>
  <si>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</si>
  <si>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</si>
  <si>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</si>
  <si>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</si>
  <si>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</si>
  <si>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</si>
  <si>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</si>
  <si>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</si>
  <si>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</si>
  <si>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</si>
  <si>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</si>
  <si>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</si>
  <si>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</si>
  <si>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</si>
  <si>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</si>
  <si>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</si>
  <si>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</si>
  <si>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</si>
  <si>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</si>
  <si>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</si>
  <si>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</si>
  <si>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</si>
  <si>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합계 : 종합</t>
  </si>
  <si>
    <t>총합계</t>
  </si>
  <si>
    <t>경영</t>
  </si>
  <si>
    <t>전산</t>
  </si>
  <si>
    <t>학번</t>
  </si>
  <si>
    <t>221001-231000</t>
  </si>
  <si>
    <t>231001-241000</t>
  </si>
  <si>
    <t>1급b형 - 1</t>
  </si>
  <si>
    <t>필수입력요망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</si>
</sst>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&quot;▲&quot;\ #,##0;[Blue]&quot;▼&quot;\ #,##0;0;&quot;매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6361424"/>
        <c:axId val="1456365744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4563657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6361424"/>
        <c:crosses val="max"/>
        <c:crossBetween val="between"/>
      </c:valAx>
      <c:catAx>
        <c:axId val="145636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6365744"/>
        <c:crosses val="autoZero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8</xdr:col>
      <xdr:colOff>365125</xdr:colOff>
      <xdr:row>10</xdr:row>
      <xdr:rowOff>19050</xdr:rowOff>
    </xdr:to>
    <xdr:pic>
      <xdr:nvPicPr>
        <xdr:cNvPr id="2" name="그림 1" descr="C:\Program Files\Microsoft Office\MEDIA\CAGCAT10\j0217698.wm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482600"/>
          <a:ext cx="1685925" cy="174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DDC9AE18-8F75-DAF6-162B-B4523FA1FE7F}"/>
            </a:ext>
          </a:extLst>
        </xdr:cNvPr>
        <xdr:cNvSpPr/>
      </xdr:nvSpPr>
      <xdr:spPr>
        <a:xfrm>
          <a:off x="3756660" y="44196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3B66FCCA-E3BE-CEE3-33BB-D39F5B473314}"/>
            </a:ext>
          </a:extLst>
        </xdr:cNvPr>
        <xdr:cNvSpPr/>
      </xdr:nvSpPr>
      <xdr:spPr>
        <a:xfrm>
          <a:off x="3756660" y="110490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640080</xdr:colOff>
          <xdr:row>1</xdr:row>
          <xdr:rowOff>76200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27.569191087961" backgroundQuery="1" createdVersion="8" refreshedVersion="8" minRefreshableVersion="3" recordCount="26" xr:uid="{5F2BA65D-B231-40B2-A244-6B7CE36A3F83}">
  <cacheSource type="external" connectionId="1"/>
  <cacheFields count="10">
    <cacheField name="학번" numFmtId="0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이름" numFmtId="0">
      <sharedItems count="26">
        <s v="홍길동"/>
        <s v="강감찬"/>
        <s v="이순신"/>
        <s v="이율곡"/>
        <s v="성삼문"/>
        <s v="정약용"/>
        <s v="김준석"/>
        <s v="서원석"/>
        <s v="김상철"/>
        <s v="최옥자"/>
        <s v="한영희"/>
        <s v="송현우"/>
        <s v="이욱현"/>
        <s v="심상섭"/>
        <s v="이창섭"/>
        <s v="진양혜"/>
        <s v="김미숙"/>
        <s v="오성식"/>
        <s v="배동진"/>
        <s v="이창명"/>
        <s v="배유정"/>
        <s v="이무열"/>
        <s v="양창석"/>
        <s v="서호형"/>
        <s v="이철형"/>
        <s v="조숙희"/>
      </sharedItems>
    </cacheField>
    <cacheField name="학과" numFmtId="0">
      <sharedItems count="2">
        <s v="경영"/>
        <s v="전산"/>
      </sharedItems>
    </cacheField>
    <cacheField name="과제" numFmtId="0">
      <sharedItems containsSemiMixedTypes="0" containsString="0" containsNumber="1" containsInteger="1" minValue="40" maxValue="97" count="21">
        <n v="60"/>
        <n v="50"/>
        <n v="90"/>
        <n v="40"/>
        <n v="88"/>
        <n v="72"/>
        <n v="77"/>
        <n v="79"/>
        <n v="65"/>
        <n v="52"/>
        <n v="76"/>
        <n v="86"/>
        <n v="84"/>
        <n v="68"/>
        <n v="64"/>
        <n v="82"/>
        <n v="97"/>
        <n v="55"/>
        <n v="89"/>
        <n v="87"/>
        <n v="93"/>
      </sharedItems>
    </cacheField>
    <cacheField name="중간" numFmtId="0">
      <sharedItems containsSemiMixedTypes="0" containsString="0" containsNumber="1" containsInteger="1" minValue="50" maxValue="100" count="18">
        <n v="60"/>
        <n v="70"/>
        <n v="50"/>
        <n v="80"/>
        <n v="100"/>
        <n v="90"/>
        <n v="81"/>
        <n v="96"/>
        <n v="77"/>
        <n v="94"/>
        <n v="73"/>
        <n v="78"/>
        <n v="65"/>
        <n v="66"/>
        <n v="59"/>
        <n v="68"/>
        <n v="88"/>
        <n v="56"/>
      </sharedItems>
    </cacheField>
    <cacheField name="기말" numFmtId="0">
      <sharedItems containsSemiMixedTypes="0" containsString="0" containsNumber="1" containsInteger="1" minValue="50" maxValue="100" count="19">
        <n v="90"/>
        <n v="100"/>
        <n v="80"/>
        <n v="77"/>
        <n v="67"/>
        <n v="50"/>
        <n v="76"/>
        <n v="55"/>
        <n v="87"/>
        <n v="71"/>
        <n v="69"/>
        <n v="81"/>
        <n v="97"/>
        <n v="56"/>
        <n v="62"/>
        <n v="72"/>
        <n v="73"/>
        <n v="91"/>
        <n v="51"/>
      </sharedItems>
    </cacheField>
    <cacheField name="종합" numFmtId="0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  <cacheField name="가중평균" numFmtId="0">
      <sharedItems containsSemiMixedTypes="0" containsString="0" containsNumber="1" containsInteger="1" minValue="65" maxValue="95" count="19">
        <n v="76"/>
        <n v="78"/>
        <n v="85"/>
        <n v="74"/>
        <n v="95"/>
        <n v="90"/>
        <n v="82"/>
        <n v="69"/>
        <n v="87"/>
        <n v="72"/>
        <n v="65"/>
        <n v="81"/>
        <n v="77"/>
        <n v="71"/>
        <n v="80"/>
        <n v="70"/>
        <n v="79"/>
        <n v="88"/>
        <n v="67"/>
      </sharedItems>
    </cacheField>
    <cacheField name="중간석차" numFmtId="0">
      <sharedItems containsSemiMixedTypes="0" containsString="0" containsNumber="1" containsInteger="1" minValue="1" maxValue="36" count="24">
        <n v="22"/>
        <n v="19"/>
        <n v="7"/>
        <n v="24"/>
        <n v="1"/>
        <n v="4"/>
        <n v="12"/>
        <n v="32"/>
        <n v="6"/>
        <n v="25"/>
        <n v="36"/>
        <n v="13"/>
        <n v="20"/>
        <n v="26"/>
        <n v="16"/>
        <n v="28"/>
        <n v="17"/>
        <n v="15"/>
        <n v="29"/>
        <n v="27"/>
        <n v="5"/>
        <n v="34"/>
        <n v="23"/>
        <n v="35"/>
      </sharedItems>
    </cacheField>
    <cacheField name="기말학점" numFmtId="0">
      <sharedItems count="4">
        <s v="C"/>
        <s v="B"/>
        <s v="A"/>
        <s v="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  <x v="0"/>
    <x v="0"/>
    <x v="0"/>
  </r>
  <r>
    <x v="1"/>
    <x v="1"/>
    <x v="0"/>
    <x v="1"/>
    <x v="1"/>
    <x v="0"/>
    <x v="0"/>
    <x v="1"/>
    <x v="1"/>
    <x v="0"/>
  </r>
  <r>
    <x v="2"/>
    <x v="2"/>
    <x v="1"/>
    <x v="2"/>
    <x v="2"/>
    <x v="1"/>
    <x v="1"/>
    <x v="2"/>
    <x v="2"/>
    <x v="1"/>
  </r>
  <r>
    <x v="3"/>
    <x v="3"/>
    <x v="1"/>
    <x v="3"/>
    <x v="3"/>
    <x v="2"/>
    <x v="2"/>
    <x v="3"/>
    <x v="3"/>
    <x v="0"/>
  </r>
  <r>
    <x v="4"/>
    <x v="4"/>
    <x v="0"/>
    <x v="0"/>
    <x v="4"/>
    <x v="1"/>
    <x v="3"/>
    <x v="4"/>
    <x v="4"/>
    <x v="2"/>
  </r>
  <r>
    <x v="5"/>
    <x v="5"/>
    <x v="0"/>
    <x v="2"/>
    <x v="5"/>
    <x v="2"/>
    <x v="3"/>
    <x v="5"/>
    <x v="5"/>
    <x v="2"/>
  </r>
  <r>
    <x v="6"/>
    <x v="6"/>
    <x v="1"/>
    <x v="4"/>
    <x v="6"/>
    <x v="3"/>
    <x v="4"/>
    <x v="2"/>
    <x v="2"/>
    <x v="1"/>
  </r>
  <r>
    <x v="7"/>
    <x v="7"/>
    <x v="0"/>
    <x v="5"/>
    <x v="7"/>
    <x v="4"/>
    <x v="5"/>
    <x v="6"/>
    <x v="6"/>
    <x v="1"/>
  </r>
  <r>
    <x v="8"/>
    <x v="8"/>
    <x v="1"/>
    <x v="6"/>
    <x v="8"/>
    <x v="5"/>
    <x v="6"/>
    <x v="7"/>
    <x v="7"/>
    <x v="3"/>
  </r>
  <r>
    <x v="9"/>
    <x v="9"/>
    <x v="0"/>
    <x v="7"/>
    <x v="9"/>
    <x v="6"/>
    <x v="7"/>
    <x v="8"/>
    <x v="8"/>
    <x v="1"/>
  </r>
  <r>
    <x v="10"/>
    <x v="10"/>
    <x v="0"/>
    <x v="8"/>
    <x v="10"/>
    <x v="4"/>
    <x v="8"/>
    <x v="9"/>
    <x v="9"/>
    <x v="0"/>
  </r>
  <r>
    <x v="11"/>
    <x v="11"/>
    <x v="1"/>
    <x v="9"/>
    <x v="11"/>
    <x v="7"/>
    <x v="9"/>
    <x v="10"/>
    <x v="10"/>
    <x v="3"/>
  </r>
  <r>
    <x v="12"/>
    <x v="12"/>
    <x v="0"/>
    <x v="10"/>
    <x v="12"/>
    <x v="8"/>
    <x v="10"/>
    <x v="11"/>
    <x v="11"/>
    <x v="1"/>
  </r>
  <r>
    <x v="13"/>
    <x v="13"/>
    <x v="1"/>
    <x v="11"/>
    <x v="13"/>
    <x v="9"/>
    <x v="11"/>
    <x v="12"/>
    <x v="12"/>
    <x v="0"/>
  </r>
  <r>
    <x v="14"/>
    <x v="14"/>
    <x v="0"/>
    <x v="12"/>
    <x v="1"/>
    <x v="10"/>
    <x v="11"/>
    <x v="12"/>
    <x v="12"/>
    <x v="0"/>
  </r>
  <r>
    <x v="15"/>
    <x v="15"/>
    <x v="1"/>
    <x v="13"/>
    <x v="2"/>
    <x v="11"/>
    <x v="12"/>
    <x v="13"/>
    <x v="13"/>
    <x v="0"/>
  </r>
  <r>
    <x v="16"/>
    <x v="16"/>
    <x v="0"/>
    <x v="14"/>
    <x v="14"/>
    <x v="12"/>
    <x v="13"/>
    <x v="14"/>
    <x v="14"/>
    <x v="1"/>
  </r>
  <r>
    <x v="17"/>
    <x v="17"/>
    <x v="1"/>
    <x v="11"/>
    <x v="15"/>
    <x v="13"/>
    <x v="0"/>
    <x v="15"/>
    <x v="15"/>
    <x v="0"/>
  </r>
  <r>
    <x v="18"/>
    <x v="18"/>
    <x v="0"/>
    <x v="15"/>
    <x v="16"/>
    <x v="14"/>
    <x v="14"/>
    <x v="16"/>
    <x v="16"/>
    <x v="0"/>
  </r>
  <r>
    <x v="19"/>
    <x v="19"/>
    <x v="1"/>
    <x v="16"/>
    <x v="15"/>
    <x v="15"/>
    <x v="15"/>
    <x v="14"/>
    <x v="17"/>
    <x v="1"/>
  </r>
  <r>
    <x v="20"/>
    <x v="20"/>
    <x v="1"/>
    <x v="17"/>
    <x v="15"/>
    <x v="16"/>
    <x v="16"/>
    <x v="15"/>
    <x v="18"/>
    <x v="0"/>
  </r>
  <r>
    <x v="21"/>
    <x v="21"/>
    <x v="1"/>
    <x v="18"/>
    <x v="13"/>
    <x v="13"/>
    <x v="17"/>
    <x v="13"/>
    <x v="19"/>
    <x v="0"/>
  </r>
  <r>
    <x v="22"/>
    <x v="22"/>
    <x v="1"/>
    <x v="10"/>
    <x v="3"/>
    <x v="17"/>
    <x v="18"/>
    <x v="17"/>
    <x v="20"/>
    <x v="1"/>
  </r>
  <r>
    <x v="23"/>
    <x v="23"/>
    <x v="0"/>
    <x v="9"/>
    <x v="17"/>
    <x v="3"/>
    <x v="9"/>
    <x v="18"/>
    <x v="21"/>
    <x v="3"/>
  </r>
  <r>
    <x v="24"/>
    <x v="24"/>
    <x v="1"/>
    <x v="19"/>
    <x v="11"/>
    <x v="13"/>
    <x v="19"/>
    <x v="3"/>
    <x v="22"/>
    <x v="0"/>
  </r>
  <r>
    <x v="25"/>
    <x v="25"/>
    <x v="1"/>
    <x v="20"/>
    <x v="14"/>
    <x v="18"/>
    <x v="20"/>
    <x v="18"/>
    <x v="2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CF938A-DCCC-44BC-AACF-92BD5600EF08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10">
    <pivotField axis="axisRow" compact="0" showAll="0">
      <items count="5">
        <item x="0"/>
        <item x="1"/>
        <item x="2"/>
        <item x="3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/>
    <pivotField compact="0" showAll="0"/>
    <pivotField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합계 : 종합" fld="6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I13" sqref="I13"/>
    </sheetView>
  </sheetViews>
  <sheetFormatPr defaultRowHeight="17.399999999999999"/>
  <cols>
    <col min="1" max="1" width="5.59765625" customWidth="1"/>
    <col min="2" max="2" width="10.8984375" customWidth="1"/>
    <col min="3" max="3" width="13.69921875" bestFit="1" customWidth="1"/>
    <col min="4" max="4" width="12.8984375" customWidth="1"/>
  </cols>
  <sheetData>
    <row r="1" spans="2:8" ht="18" thickBot="1"/>
    <row r="2" spans="2:8" ht="18" thickBot="1">
      <c r="B2" s="1" t="s">
        <v>0</v>
      </c>
      <c r="C2" s="2" t="s">
        <v>1</v>
      </c>
      <c r="D2" s="3" t="s">
        <v>2</v>
      </c>
      <c r="F2" s="26" t="s">
        <v>131</v>
      </c>
    </row>
    <row r="3" spans="2:8" ht="18" thickTop="1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8" thickBot="1">
      <c r="B4" s="7" t="s">
        <v>3</v>
      </c>
      <c r="C4" s="8" t="s">
        <v>4</v>
      </c>
      <c r="D4" s="9">
        <v>12450</v>
      </c>
    </row>
    <row r="5" spans="2:8" ht="18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8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8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8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IFERROR(AND(SEARCH(4,$B3)&gt;=1,RIGHT($C3,3)="연구소"),"")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L8" sqref="L8"/>
    </sheetView>
  </sheetViews>
  <sheetFormatPr defaultRowHeight="17.399999999999999"/>
  <cols>
    <col min="7" max="7" width="12" customWidth="1"/>
    <col min="8" max="8" width="11.3984375" customWidth="1"/>
  </cols>
  <sheetData>
    <row r="1" spans="1:9" ht="21">
      <c r="A1" s="21" t="s">
        <v>113</v>
      </c>
      <c r="D1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A6" t="s">
        <v>118</v>
      </c>
      <c r="B6">
        <v>1</v>
      </c>
      <c r="C6">
        <v>850000</v>
      </c>
      <c r="D6" t="s">
        <v>119</v>
      </c>
      <c r="E6">
        <v>850000</v>
      </c>
      <c r="G6" t="s">
        <v>120</v>
      </c>
      <c r="H6" s="25">
        <v>350000</v>
      </c>
      <c r="I6" t="s">
        <v>121</v>
      </c>
    </row>
    <row r="7" spans="1:9">
      <c r="A7" t="s">
        <v>120</v>
      </c>
      <c r="B7">
        <v>2</v>
      </c>
      <c r="C7">
        <v>350000</v>
      </c>
      <c r="D7" t="s">
        <v>121</v>
      </c>
      <c r="E7">
        <v>700000</v>
      </c>
      <c r="G7" t="s">
        <v>73</v>
      </c>
      <c r="H7" s="25">
        <v>700000</v>
      </c>
      <c r="I7" t="s">
        <v>122</v>
      </c>
    </row>
    <row r="8" spans="1:9">
      <c r="A8" t="s">
        <v>120</v>
      </c>
      <c r="B8">
        <v>2</v>
      </c>
      <c r="C8">
        <v>350000</v>
      </c>
      <c r="D8" t="s">
        <v>121</v>
      </c>
      <c r="E8">
        <v>700000</v>
      </c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640080</xdr:colOff>
                <xdr:row>1</xdr:row>
                <xdr:rowOff>76200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="60" zoomScaleNormal="100" workbookViewId="0">
      <selection activeCell="A15" sqref="A15"/>
    </sheetView>
  </sheetViews>
  <sheetFormatPr defaultRowHeight="17.399999999999999"/>
  <sheetData>
    <row r="1" spans="1:5" ht="24">
      <c r="A1" s="32" t="s">
        <v>9</v>
      </c>
      <c r="B1" s="32"/>
      <c r="C1" s="32"/>
      <c r="D1" s="32"/>
      <c r="E1" s="32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7" t="s">
        <v>15</v>
      </c>
      <c r="B3" s="27" t="s">
        <v>16</v>
      </c>
      <c r="C3" s="28">
        <v>2800</v>
      </c>
      <c r="D3" s="28">
        <v>62</v>
      </c>
      <c r="E3" s="13">
        <f t="shared" ref="E3:E11" si="0">C3*D3</f>
        <v>173600</v>
      </c>
    </row>
    <row r="4" spans="1:5">
      <c r="A4" s="27" t="s">
        <v>17</v>
      </c>
      <c r="B4" s="27" t="s">
        <v>18</v>
      </c>
      <c r="C4" s="28">
        <v>15600</v>
      </c>
      <c r="D4" s="28">
        <v>28</v>
      </c>
      <c r="E4" s="13">
        <f t="shared" si="0"/>
        <v>436800</v>
      </c>
    </row>
    <row r="5" spans="1:5">
      <c r="A5" s="27" t="s">
        <v>19</v>
      </c>
      <c r="B5" s="27" t="s">
        <v>20</v>
      </c>
      <c r="C5" s="28">
        <v>4500</v>
      </c>
      <c r="D5" s="28">
        <v>57</v>
      </c>
      <c r="E5" s="13">
        <f t="shared" si="0"/>
        <v>256500</v>
      </c>
    </row>
    <row r="6" spans="1:5">
      <c r="A6" s="27" t="s">
        <v>17</v>
      </c>
      <c r="B6" s="27" t="s">
        <v>21</v>
      </c>
      <c r="C6" s="28">
        <v>5600</v>
      </c>
      <c r="D6" s="28">
        <v>65</v>
      </c>
      <c r="E6" s="13">
        <f t="shared" si="0"/>
        <v>364000</v>
      </c>
    </row>
    <row r="7" spans="1:5">
      <c r="A7" s="27" t="s">
        <v>15</v>
      </c>
      <c r="B7" s="27" t="s">
        <v>22</v>
      </c>
      <c r="C7" s="28">
        <v>6500</v>
      </c>
      <c r="D7" s="28">
        <v>48</v>
      </c>
      <c r="E7" s="13">
        <f t="shared" si="0"/>
        <v>312000</v>
      </c>
    </row>
    <row r="8" spans="1:5">
      <c r="A8" s="27" t="s">
        <v>19</v>
      </c>
      <c r="B8" s="27" t="s">
        <v>23</v>
      </c>
      <c r="C8" s="28">
        <v>12500</v>
      </c>
      <c r="D8" s="28">
        <v>65</v>
      </c>
      <c r="E8" s="13">
        <f t="shared" si="0"/>
        <v>812500</v>
      </c>
    </row>
    <row r="9" spans="1:5">
      <c r="A9" s="27" t="s">
        <v>17</v>
      </c>
      <c r="B9" s="27" t="s">
        <v>24</v>
      </c>
      <c r="C9" s="28">
        <v>8300</v>
      </c>
      <c r="D9" s="28">
        <v>27</v>
      </c>
      <c r="E9" s="13">
        <f t="shared" si="0"/>
        <v>224100</v>
      </c>
    </row>
    <row r="10" spans="1:5">
      <c r="A10" s="27" t="s">
        <v>19</v>
      </c>
      <c r="B10" s="27" t="s">
        <v>25</v>
      </c>
      <c r="C10" s="28">
        <v>7200</v>
      </c>
      <c r="D10" s="28">
        <v>65</v>
      </c>
      <c r="E10" s="13">
        <f t="shared" si="0"/>
        <v>468000</v>
      </c>
    </row>
    <row r="11" spans="1:5">
      <c r="A11" s="27" t="s">
        <v>15</v>
      </c>
      <c r="B11" s="27" t="s">
        <v>26</v>
      </c>
      <c r="C11" s="28">
        <v>6300</v>
      </c>
      <c r="D11" s="28">
        <v>45</v>
      </c>
      <c r="E11" s="13">
        <f t="shared" si="0"/>
        <v>283500</v>
      </c>
    </row>
    <row r="12" spans="1:5">
      <c r="A12" s="33" t="s">
        <v>27</v>
      </c>
      <c r="B12" s="34"/>
      <c r="C12" s="34"/>
      <c r="D12" s="35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tabSelected="1" workbookViewId="0">
      <selection activeCell="J13" sqref="J13"/>
    </sheetView>
  </sheetViews>
  <sheetFormatPr defaultRowHeight="17.399999999999999"/>
  <cols>
    <col min="1" max="1" width="11" bestFit="1" customWidth="1"/>
    <col min="2" max="2" width="11.3984375" customWidth="1"/>
    <col min="3" max="3" width="13.69921875" bestFit="1" customWidth="1"/>
    <col min="4" max="4" width="13" bestFit="1" customWidth="1"/>
    <col min="5" max="5" width="13.69921875" bestFit="1" customWidth="1"/>
    <col min="6" max="6" width="13" bestFit="1" customWidth="1"/>
    <col min="7" max="7" width="10.5" customWidth="1"/>
    <col min="8" max="8" width="13.097656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SUMPRODUCT(C3:E3,OFFSET($A$13,MATCH(B3,$A$14:$A$16,0),1,1,3))</f>
        <v>96.2</v>
      </c>
      <c r="G3" s="8" t="str">
        <f ca="1">LOOKUP(F3,$F$14:$F$18,$G$14:$G$18)</f>
        <v>A</v>
      </c>
      <c r="H3" s="15" t="str">
        <f t="array" aca="1" ref="H3" ca="1">B3&amp;"-"&amp;SUM(IF(($B$3:$B$10=B3)*($F$3:$F$10&gt;=F3),1))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SUMPRODUCT(C4:E4,OFFSET($A$13,MATCH(B4,$A$14:$A$16,0),1,1,3))</f>
        <v>81.900000000000006</v>
      </c>
      <c r="G4" s="8" t="str">
        <f t="shared" ref="G4:G10" ca="1" si="1">LOOKUP(F4,$F$14:$G$18)</f>
        <v>B</v>
      </c>
      <c r="H4" s="15" t="str">
        <f t="array" aca="1" ref="H4" ca="1">B4&amp;"-"&amp;SUM(IF(($B$3:$B$10=B4)*($F$3:$F$10&gt;=F4),1))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>
        <f t="array" aca="1" ref="H5" ca="1">B5&amp;"-"&amp;SUM(IF(($B$3:$B$10=B5)*($F$3:$F$10&gt;=F5),1))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>
        <f t="array" aca="1" ref="H6" ca="1">B6&amp;"-"&amp;SUM(IF(($B$3:$B$10=B6)*($F$3:$F$10&gt;=F6),1))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>
        <f t="array" aca="1" ref="H7" ca="1">B7&amp;"-"&amp;SUM(IF(($B$3:$B$10=B7)*($F$3:$F$10&gt;=F7),1))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>
        <f t="array" aca="1" ref="H8" ca="1">B8&amp;"-"&amp;SUM(IF(($B$3:$B$10=B8)*($F$3:$F$10&gt;=F8),1))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>
        <f t="array" aca="1" ref="H9" ca="1">B9&amp;"-"&amp;SUM(IF(($B$3:$B$10=B9)*($F$3:$F$10&gt;=F9),1))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>
        <f t="array" aca="1" ref="H10" ca="1">B10&amp;"-"&amp;SUM(IF(($B$3:$B$10=B10)*($F$3:$F$10&gt;=F10),1))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MIN(MAX(($A$21:$A$29=$A32)*$D$21:$D$29),MAX(($A$21:$A$29=$A32)*$F$21:$F$29))</f>
        <v>84000</v>
      </c>
    </row>
    <row r="33" spans="1:2">
      <c r="A33" s="8" t="s">
        <v>65</v>
      </c>
      <c r="B33" s="13">
        <f t="array" ref="B33">MIN(MAX(($A$21:$A$29=$A33)*$D$21:$D$29),MAX(($A$21:$A$29=$A33)*$F$21:$F$29))</f>
        <v>61200</v>
      </c>
    </row>
    <row r="34" spans="1:2">
      <c r="A34" s="8" t="s">
        <v>68</v>
      </c>
      <c r="B34" s="13">
        <f t="array" ref="B34">MIN(MAX(($A$21:$A$29=$A34)*$D$21:$D$29),MAX(($A$21:$A$29=$A34)*$F$21:$F$29))</f>
        <v>80000</v>
      </c>
    </row>
    <row r="35" spans="1:2">
      <c r="A35" s="8" t="s">
        <v>70</v>
      </c>
      <c r="B35" s="13">
        <f t="array" ref="B35">MIN(MAX(($A$21:$A$29=$A35)*$D$21:$D$29),MAX(($A$21:$A$29=$A35)*$F$21:$F$29))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F6" sqref="F6"/>
    </sheetView>
  </sheetViews>
  <sheetFormatPr defaultRowHeight="17.399999999999999"/>
  <cols>
    <col min="1" max="1" width="14.5" bestFit="1" customWidth="1"/>
    <col min="2" max="3" width="7" bestFit="1" customWidth="1"/>
    <col min="4" max="4" width="7.5" bestFit="1" customWidth="1"/>
  </cols>
  <sheetData>
    <row r="2" spans="1:4">
      <c r="A2" s="29" t="s">
        <v>132</v>
      </c>
      <c r="B2" s="29" t="s">
        <v>31</v>
      </c>
    </row>
    <row r="3" spans="1:4">
      <c r="A3" s="29" t="s">
        <v>136</v>
      </c>
      <c r="B3" t="s">
        <v>134</v>
      </c>
      <c r="C3" t="s">
        <v>135</v>
      </c>
      <c r="D3" t="s">
        <v>133</v>
      </c>
    </row>
    <row r="4" spans="1:4">
      <c r="A4" t="s">
        <v>137</v>
      </c>
      <c r="B4" s="30">
        <v>0.63335607094133695</v>
      </c>
      <c r="C4" s="30">
        <v>0.36664392905866305</v>
      </c>
      <c r="D4" s="30">
        <v>1</v>
      </c>
    </row>
    <row r="5" spans="1:4">
      <c r="A5" t="s">
        <v>138</v>
      </c>
      <c r="B5" s="30">
        <v>0.30637691485571783</v>
      </c>
      <c r="C5" s="30">
        <v>0.69362308514428217</v>
      </c>
      <c r="D5" s="30">
        <v>1</v>
      </c>
    </row>
    <row r="6" spans="1:4">
      <c r="A6" t="s">
        <v>133</v>
      </c>
      <c r="B6" s="30">
        <v>0.47342742638090257</v>
      </c>
      <c r="C6" s="30">
        <v>0.52657257361909737</v>
      </c>
      <c r="D6" s="3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I11" sqref="I11"/>
    </sheetView>
  </sheetViews>
  <sheetFormatPr defaultRowHeight="17.399999999999999"/>
  <sheetData>
    <row r="1" spans="1:4">
      <c r="A1" s="36" t="s">
        <v>76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9E6E5066-4E94-4980-80E4-0C05CE338641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A3" sqref="A3:A8"/>
    </sheetView>
  </sheetViews>
  <sheetFormatPr defaultRowHeight="17.399999999999999"/>
  <sheetData>
    <row r="1" spans="1:4">
      <c r="A1" s="36" t="s">
        <v>84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1C99D74E-3B5F-4899-8489-AD6636266575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F27" sqref="F27"/>
    </sheetView>
  </sheetViews>
  <sheetFormatPr defaultRowHeight="17.399999999999999" outlineLevelRow="1"/>
  <cols>
    <col min="1" max="1" width="10.69921875" customWidth="1"/>
    <col min="2" max="2" width="9.8984375" customWidth="1"/>
    <col min="3" max="3" width="7.3984375" customWidth="1"/>
    <col min="4" max="5" width="9.8984375" customWidth="1"/>
  </cols>
  <sheetData>
    <row r="1" spans="1:5">
      <c r="A1" s="36" t="s">
        <v>85</v>
      </c>
      <c r="B1" s="36"/>
      <c r="C1" s="36"/>
      <c r="D1" s="36"/>
      <c r="E1" s="36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topLeftCell="A10" workbookViewId="0">
      <selection activeCell="L18" sqref="L18"/>
    </sheetView>
  </sheetViews>
  <sheetFormatPr defaultRowHeight="17.399999999999999"/>
  <cols>
    <col min="1" max="1" width="13" bestFit="1" customWidth="1"/>
    <col min="2" max="2" width="7.09765625" bestFit="1" customWidth="1"/>
    <col min="3" max="3" width="11.3984375" bestFit="1" customWidth="1"/>
    <col min="4" max="4" width="10.8984375" customWidth="1"/>
  </cols>
  <sheetData>
    <row r="1" spans="1:5" ht="21">
      <c r="B1" s="37" t="s">
        <v>86</v>
      </c>
      <c r="C1" s="37"/>
      <c r="D1" s="37"/>
      <c r="E1" s="37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F17" sqref="F17"/>
    </sheetView>
  </sheetViews>
  <sheetFormatPr defaultRowHeight="17.399999999999999"/>
  <cols>
    <col min="1" max="1" width="2.5" customWidth="1"/>
    <col min="2" max="2" width="8.69921875" customWidth="1"/>
    <col min="3" max="3" width="8.59765625" customWidth="1"/>
    <col min="4" max="5" width="7.69921875" customWidth="1"/>
    <col min="6" max="6" width="11.8984375" bestFit="1" customWidth="1"/>
    <col min="7" max="7" width="2.1992187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1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1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1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1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1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1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1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1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1">
        <v>-2555000</v>
      </c>
    </row>
  </sheetData>
  <phoneticPr fontId="1" type="noConversion"/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4FD96456-8312-4BB7-B507-8EBF37C87606}">
            <x14:iconSet iconSet="4TrafficLights" custom="1">
              <x14:cfvo type="percent">
                <xm:f>0</xm:f>
              </x14:cfvo>
              <x14:cfvo type="num">
                <xm:f>500</xm:f>
              </x14:cfvo>
              <x14:cfvo type="num">
                <xm:f>700</xm:f>
              </x14:cfvo>
              <x14:cfvo type="num">
                <xm:f>900</xm:f>
              </x14:cfvo>
              <x14:cfIcon iconSet="4TrafficLights" iconId="0"/>
              <x14:cfIcon iconSet="4RedToBlack" iconId="1"/>
              <x14:cfIcon iconSet="4RedToBlack" iconId="2"/>
              <x14:cfIcon iconSet="3TrafficLights1" iconId="0"/>
            </x14:iconSet>
          </x14:cfRule>
          <x14:cfRule type="iconSet" priority="2" id="{DE3EA7C8-B190-430D-8AE8-03AC39EAF77F}">
            <x14:iconSet iconSet="4TrafficLights" custom="1">
              <x14:cfvo type="percent">
                <xm:f>0</xm:f>
              </x14:cfvo>
              <x14:cfvo type="num">
                <xm:f>500</xm:f>
              </x14:cfvo>
              <x14:cfvo type="num">
                <xm:f>700</xm:f>
              </x14:cfvo>
              <x14:cfvo type="num">
                <xm:f>900</xm:f>
              </x14:cfvo>
              <x14:cfIcon iconSet="4TrafficLights" iconId="0"/>
              <x14:cfIcon iconSet="4RedToBlack" iconId="1"/>
              <x14:cfIcon iconSet="4RedToBlack" iconId="2"/>
              <x14:cfIcon iconSet="3TrafficLights1" iconId="0"/>
            </x14:iconSet>
          </x14:cfRule>
          <x14:cfRule type="iconSet" priority="1" id="{A8EA3AC2-28DE-469F-B4C0-82037D828FFA}">
            <x14:iconSet iconSet="4TrafficLights" custom="1">
              <x14:cfvo type="percent">
                <xm:f>0</xm:f>
              </x14:cfvo>
              <x14:cfvo type="num">
                <xm:f>500</xm:f>
              </x14:cfvo>
              <x14:cfvo type="num">
                <xm:f>700</xm:f>
              </x14:cfvo>
              <x14:cfvo type="num">
                <xm:f>900</xm:f>
              </x14:cfvo>
              <x14:cfIcon iconSet="4TrafficLights" iconId="0"/>
              <x14:cfIcon iconSet="4RedToBlack" iconId="1"/>
              <x14:cfIcon iconSet="4RedToBlack" iconId="2"/>
              <x14:cfIcon iconSet="3TrafficLights1" iconId="0"/>
            </x14:iconSet>
          </x14:cfRule>
          <xm:sqref>E4:E12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U D A A B Q S w M E F A A C A A g A 8 2 w X W U T x u y 2 k A A A A 9 g A A A B I A H A B D b 2 5 m a W c v U G F j a 2 F n Z S 5 4 b W w g o h g A K K A U A A A A A A A A A A A A A A A A A A A A A A A A A A A A h Y 8 9 D o I w A I W v Q r r T P 2 J i S C m D o 5 I Y T Y x r U y o 0 Q G t o s d z N w S N 5 B T G K u j m + 7 3 3 D e / f r j e V j 1 0 Y X 1 T t t T Q Y I x C B S R t p S m y o D g z / F S 5 B z t h W y E Z W K J t m 4 d H R l B m r v z y l C I Q Q Y E m j 7 C l G M C T o W m 7 2 s V S f A R 9 b / 5 V g b 5 4 W R C n B 2 e I 3 h F J K E w A W m E D M 0 Q 1 Z o 8 x X o t P f Z / k C 2 G l o / 9 I o 3 N l 7 v G J o j Q + 8 P / A F Q S w M E F A A C A A g A 8 2 w X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N s F 1 n C 8 6 2 l 7 w A A A B g B A A A T A B w A R m 9 y b X V s Y X M v U 2 V j d G l v b j E u b S C i G A A o o B Q A A A A A A A A A A A A A A A A A A A A A A A A A A A A r T k 0 u y c z P U w i G 0 I b W v F y 8 X M U Z i U W p K Q p v W j a + W d C o Y K u Q k 1 r C y 6 U A B G 9 m T 3 i 9 e Q d Q x D E 5 O b W 4 W M 8 l s S Q x K b E 4 V c M t M y d V z z k / r y Q 1 r 6 R Y Q 8 n V K u b N 7 i 2 G C m + 6 l 7 z a s S H m 1 Y 4 d r z d N B 4 q 8 n T n H 8 N W O z h g D o N T 0 i W 9 a G 2 I M T E C K 3 i x o e b 1 q x Z u 5 M 1 5 t X v C m a Q 1 Q w 4 b X y y d A O H q J y c k p S U q a O g r R z k W p i S W p f o l l m e m J I N c G F O U X p B a V Z K Y W 2 5 Y U l a b G a u p A n B k P d z n E w d X R w c k Z q b m J t k p K O p 4 l q b m 2 S h A F S r G 1 0 S A v x P J y Z e a h a L U G A F B L A Q I t A B Q A A g A I A P N s F 1 l E 8 b s t p A A A A P Y A A A A S A A A A A A A A A A A A A A A A A A A A A A B D b 2 5 m a W c v U G F j a 2 F n Z S 5 4 b W x Q S w E C L Q A U A A I A C A D z b B d Z D 8 r p q 6 Q A A A D p A A A A E w A A A A A A A A A A A A A A A A D w A A A A W 0 N v b n R l b n R f V H l w Z X N d L n h t b F B L A Q I t A B Q A A g A I A P N s F 1 n C 8 6 2 l 7 w A A A B g B A A A T A A A A A A A A A A A A A A A A A O E B A A B G b 3 J t d W x h c y 9 T Z W N 0 a W 9 u M S 5 t U E s F B g A A A A A D A A M A w g A A A B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M V A A A A A A A A g R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y U 4 N C V C M S V F Q y V B M C U 4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N h Y z A 3 N z k x L T V h M j A t N D c 5 O C 1 h M G Y x L W Z i Z m R j Z j Q x N z A x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j N U M D Q 6 M z k 6 M z g u M z U y M D U x M l o i I C 8 + P E V u d H J 5 I F R 5 c G U 9 I k Z p b G x D b 2 x 1 b W 5 U e X B l c y I g V m F s d W U 9 I n N B Z 1 l H Q W d J Q 0 F n S U N C Z z 0 9 I i A v P j x F b n R y e S B U e X B l P S J G a W x s Q 2 9 s d W 1 u T m F t Z X M i I F Z h b H V l P S J z W y Z x d W 9 0 O + 2 V m e u y i C Z x d W 9 0 O y w m c X V v d D v s n b T r p o Q m c X V v d D s s J n F 1 b 3 Q 7 7 Z W Z 6 r O 8 J n F 1 b 3 Q 7 L C Z x d W 9 0 O + q z v O y g n C Z x d W 9 0 O y w m c X V v d D v s p J H q s I Q m c X V v d D s s J n F 1 b 3 Q 7 6 r i w 6 6 e Q J n F 1 b 3 Q 7 L C Z x d W 9 0 O + y i h e 2 V q S Z x d W 9 0 O y w m c X V v d D v q s I D s p J H t j 4 n q t 6 A m c X V v d D s s J n F 1 b 3 Q 7 7 K S R 6 r C E 7 I S d 7 L C o J n F 1 b 3 Q 7 L C Z x d W 9 0 O + q 4 s O u n k O 2 V m e y g k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Z T p c X F x c 7 L u 0 M S D s i 6 T q u L B c X F x c 6 r i 4 6 7 K X 7 L u 0 7 Z m c M e q 4 i V x c X F w w M S D s l 5 H s h Y B c X F x c M D Q g 7 I u k 7 K C E 6 6 q o 7 J 2 Y 6 r O g 7 I K s X F x c X O q 4 s O u n k O q z o O y C r C 5 h Y 2 N k Y i 8 v 7 I S x 7 K C B L n v t l Z n r s o g s M H 0 m c X V v d D s s J n F 1 b 3 Q 7 U 2 V y d m V y L k R h d G F i Y X N l X F w v M i 9 G a W x l L 2 U 6 X F x c X O y 7 t D E g 7 I u k 6 r i w X F x c X O q 4 u O u y l + y 7 t O 2 Z n D H q u I l c X F x c M D E g 7 J e R 7 I W A X F x c X D A 0 I O y L p O y g h O u q q O y d m O q z o O y C r F x c X F z q u L D r p 5 D q s 6 D s g q w u Y W N j Z G I v L + y E s e y g g S 5 7 7 J 2 0 6 6 a E L D F 9 J n F 1 b 3 Q 7 L C Z x d W 9 0 O 1 N l c n Z l c i 5 E Y X R h Y m F z Z V x c L z I v R m l s Z S 9 l O l x c X F z s u 7 Q x I O y L p O q 4 s F x c X F z q u L j r s p f s u 7 T t m Z w x 6 r i J X F x c X D A x I O y X k e y F g F x c X F w w N C D s i 6 T s o I T r q q j s n Z j q s 6 D s g q x c X F x c 6 r i w 6 6 e Q 6 r O g 7 I K s L m F j Y 2 R i L y / s h L H s o I E u e + 2 V m e q z v C w y f S Z x d W 9 0 O y w m c X V v d D t T Z X J 2 Z X I u R G F 0 Y W J h c 2 V c X C 8 y L 0 Z p b G U v Z T p c X F x c 7 L u 0 M S D s i 6 T q u L B c X F x c 6 r i 4 6 7 K X 7 L u 0 7 Z m c M e q 4 i V x c X F w w M S D s l 5 H s h Y B c X F x c M D Q g 7 I u k 7 K C E 6 6 q o 7 J 2 Y 6 r O g 7 I K s X F x c X O q 4 s O u n k O q z o O y C r C 5 h Y 2 N k Y i 8 v 7 I S x 7 K C B L n v q s 7 z s o J w s M 3 0 m c X V v d D s s J n F 1 b 3 Q 7 U 2 V y d m V y L k R h d G F i Y X N l X F w v M i 9 G a W x l L 2 U 6 X F x c X O y 7 t D E g 7 I u k 6 r i w X F x c X O q 4 u O u y l + y 7 t O 2 Z n D H q u I l c X F x c M D E g 7 J e R 7 I W A X F x c X D A 0 I O y L p O y g h O u q q O y d m O q z o O y C r F x c X F z q u L D r p 5 D q s 6 D s g q w u Y W N j Z G I v L + y E s e y g g S 5 7 7 K S R 6 r C E L D R 9 J n F 1 b 3 Q 7 L C Z x d W 9 0 O 1 N l c n Z l c i 5 E Y X R h Y m F z Z V x c L z I v R m l s Z S 9 l O l x c X F z s u 7 Q x I O y L p O q 4 s F x c X F z q u L j r s p f s u 7 T t m Z w x 6 r i J X F x c X D A x I O y X k e y F g F x c X F w w N C D s i 6 T s o I T r q q j s n Z j q s 6 D s g q x c X F x c 6 r i w 6 6 e Q 6 r O g 7 I K s L m F j Y 2 R i L y / s h L H s o I E u e + q 4 s O u n k C w 1 f S Z x d W 9 0 O y w m c X V v d D t T Z X J 2 Z X I u R G F 0 Y W J h c 2 V c X C 8 y L 0 Z p b G U v Z T p c X F x c 7 L u 0 M S D s i 6 T q u L B c X F x c 6 r i 4 6 7 K X 7 L u 0 7 Z m c M e q 4 i V x c X F w w M S D s l 5 H s h Y B c X F x c M D Q g 7 I u k 7 K C E 6 6 q o 7 J 2 Y 6 r O g 7 I K s X F x c X O q 4 s O u n k O q z o O y C r C 5 h Y 2 N k Y i 8 v 7 I S x 7 K C B L n v s o o X t l a k s N n 0 m c X V v d D s s J n F 1 b 3 Q 7 U 2 V y d m V y L k R h d G F i Y X N l X F w v M i 9 G a W x l L 2 U 6 X F x c X O y 7 t D E g 7 I u k 6 r i w X F x c X O q 4 u O u y l + y 7 t O 2 Z n D H q u I l c X F x c M D E g 7 J e R 7 I W A X F x c X D A 0 I O y L p O y g h O u q q O y d m O q z o O y C r F x c X F z q u L D r p 5 D q s 6 D s g q w u Y W N j Z G I v L + y E s e y g g S 5 7 6 r C A 7 K S R 7 Y + J 6 r e g L D d 9 J n F 1 b 3 Q 7 L C Z x d W 9 0 O 1 N l c n Z l c i 5 E Y X R h Y m F z Z V x c L z I v R m l s Z S 9 l O l x c X F z s u 7 Q x I O y L p O q 4 s F x c X F z q u L j r s p f s u 7 T t m Z w x 6 r i J X F x c X D A x I O y X k e y F g F x c X F w w N C D s i 6 T s o I T r q q j s n Z j q s 6 D s g q x c X F x c 6 r i w 6 6 e Q 6 r O g 7 I K s L m F j Y 2 R i L y / s h L H s o I E u e + y k k e q w h O y E n e y w q C w 4 f S Z x d W 9 0 O y w m c X V v d D t T Z X J 2 Z X I u R G F 0 Y W J h c 2 V c X C 8 y L 0 Z p b G U v Z T p c X F x c 7 L u 0 M S D s i 6 T q u L B c X F x c 6 r i 4 6 7 K X 7 L u 0 7 Z m c M e q 4 i V x c X F w w M S D s l 5 H s h Y B c X F x c M D Q g 7 I u k 7 K C E 6 6 q o 7 J 2 Y 6 r O g 7 I K s X F x c X O q 4 s O u n k O q z o O y C r C 5 h Y 2 N k Y i 8 v 7 I S x 7 K C B L n v q u L D r p 5 D t l Z n s o J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c n Z l c i 5 E Y X R h Y m F z Z V x c L z I v R m l s Z S 9 l O l x c X F z s u 7 Q x I O y L p O q 4 s F x c X F z q u L j r s p f s u 7 T t m Z w x 6 r i J X F x c X D A x I O y X k e y F g F x c X F w w N C D s i 6 T s o I T r q q j s n Z j q s 6 D s g q x c X F x c 6 r i w 6 6 e Q 6 r O g 7 I K s L m F j Y 2 R i L y / s h L H s o I E u e + 2 V m e u y i C w w f S Z x d W 9 0 O y w m c X V v d D t T Z X J 2 Z X I u R G F 0 Y W J h c 2 V c X C 8 y L 0 Z p b G U v Z T p c X F x c 7 L u 0 M S D s i 6 T q u L B c X F x c 6 r i 4 6 7 K X 7 L u 0 7 Z m c M e q 4 i V x c X F w w M S D s l 5 H s h Y B c X F x c M D Q g 7 I u k 7 K C E 6 6 q o 7 J 2 Y 6 r O g 7 I K s X F x c X O q 4 s O u n k O q z o O y C r C 5 h Y 2 N k Y i 8 v 7 I S x 7 K C B L n v s n b T r p o Q s M X 0 m c X V v d D s s J n F 1 b 3 Q 7 U 2 V y d m V y L k R h d G F i Y X N l X F w v M i 9 G a W x l L 2 U 6 X F x c X O y 7 t D E g 7 I u k 6 r i w X F x c X O q 4 u O u y l + y 7 t O 2 Z n D H q u I l c X F x c M D E g 7 J e R 7 I W A X F x c X D A 0 I O y L p O y g h O u q q O y d m O q z o O y C r F x c X F z q u L D r p 5 D q s 6 D s g q w u Y W N j Z G I v L + y E s e y g g S 5 7 7 Z W Z 6 r O 8 L D J 9 J n F 1 b 3 Q 7 L C Z x d W 9 0 O 1 N l c n Z l c i 5 E Y X R h Y m F z Z V x c L z I v R m l s Z S 9 l O l x c X F z s u 7 Q x I O y L p O q 4 s F x c X F z q u L j r s p f s u 7 T t m Z w x 6 r i J X F x c X D A x I O y X k e y F g F x c X F w w N C D s i 6 T s o I T r q q j s n Z j q s 6 D s g q x c X F x c 6 r i w 6 6 e Q 6 r O g 7 I K s L m F j Y 2 R i L y / s h L H s o I E u e + q z v O y g n C w z f S Z x d W 9 0 O y w m c X V v d D t T Z X J 2 Z X I u R G F 0 Y W J h c 2 V c X C 8 y L 0 Z p b G U v Z T p c X F x c 7 L u 0 M S D s i 6 T q u L B c X F x c 6 r i 4 6 7 K X 7 L u 0 7 Z m c M e q 4 i V x c X F w w M S D s l 5 H s h Y B c X F x c M D Q g 7 I u k 7 K C E 6 6 q o 7 J 2 Y 6 r O g 7 I K s X F x c X O q 4 s O u n k O q z o O y C r C 5 h Y 2 N k Y i 8 v 7 I S x 7 K C B L n v s p J H q s I Q s N H 0 m c X V v d D s s J n F 1 b 3 Q 7 U 2 V y d m V y L k R h d G F i Y X N l X F w v M i 9 G a W x l L 2 U 6 X F x c X O y 7 t D E g 7 I u k 6 r i w X F x c X O q 4 u O u y l + y 7 t O 2 Z n D H q u I l c X F x c M D E g 7 J e R 7 I W A X F x c X D A 0 I O y L p O y g h O u q q O y d m O q z o O y C r F x c X F z q u L D r p 5 D q s 6 D s g q w u Y W N j Z G I v L + y E s e y g g S 5 7 6 r i w 6 6 e Q L D V 9 J n F 1 b 3 Q 7 L C Z x d W 9 0 O 1 N l c n Z l c i 5 E Y X R h Y m F z Z V x c L z I v R m l s Z S 9 l O l x c X F z s u 7 Q x I O y L p O q 4 s F x c X F z q u L j r s p f s u 7 T t m Z w x 6 r i J X F x c X D A x I O y X k e y F g F x c X F w w N C D s i 6 T s o I T r q q j s n Z j q s 6 D s g q x c X F x c 6 r i w 6 6 e Q 6 r O g 7 I K s L m F j Y 2 R i L y / s h L H s o I E u e + y i h e 2 V q S w 2 f S Z x d W 9 0 O y w m c X V v d D t T Z X J 2 Z X I u R G F 0 Y W J h c 2 V c X C 8 y L 0 Z p b G U v Z T p c X F x c 7 L u 0 M S D s i 6 T q u L B c X F x c 6 r i 4 6 7 K X 7 L u 0 7 Z m c M e q 4 i V x c X F w w M S D s l 5 H s h Y B c X F x c M D Q g 7 I u k 7 K C E 6 6 q o 7 J 2 Y 6 r O g 7 I K s X F x c X O q 4 s O u n k O q z o O y C r C 5 h Y 2 N k Y i 8 v 7 I S x 7 K C B L n v q s I D s p J H t j 4 n q t 6 A s N 3 0 m c X V v d D s s J n F 1 b 3 Q 7 U 2 V y d m V y L k R h d G F i Y X N l X F w v M i 9 G a W x l L 2 U 6 X F x c X O y 7 t D E g 7 I u k 6 r i w X F x c X O q 4 u O u y l + y 7 t O 2 Z n D H q u I l c X F x c M D E g 7 J e R 7 I W A X F x c X D A 0 I O y L p O y g h O u q q O y d m O q z o O y C r F x c X F z q u L D r p 5 D q s 6 D s g q w u Y W N j Z G I v L + y E s e y g g S 5 7 7 K S R 6 r C E 7 I S d 7 L C o L D h 9 J n F 1 b 3 Q 7 L C Z x d W 9 0 O 1 N l c n Z l c i 5 E Y X R h Y m F z Z V x c L z I v R m l s Z S 9 l O l x c X F z s u 7 Q x I O y L p O q 4 s F x c X F z q u L j r s p f s u 7 T t m Z w x 6 r i J X F x c X D A x I O y X k e y F g F x c X F w w N C D s i 6 T s o I T r q q j s n Z j q s 6 D s g q x c X F x c 6 r i w 6 6 e Q 6 r O g 7 I K s L m F j Y 2 R i L y / s h L H s o I E u e + q 4 s O u n k O 2 V m e y g k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g 0 J U I x J U V D J U E w J T g x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N C V C M S V F Q y V B M C U 4 M S 9 f J U V D J T g 0 J U I x J U V D J U E w J T g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R G 0 n J A G w J E u Z H Q 5 U z S f N M A A A A A A g A A A A A A E G Y A A A A B A A A g A A A A N P i x J C o S w 1 W L 9 m d h 0 y T w 4 / v C 7 p R 4 c Z / 7 4 E r y / g b p A o M A A A A A D o A A A A A C A A A g A A A A z x F o 4 a W 8 0 Y C P T b S Y u t A f J U H M t q a 8 Y w w T 2 p U g a Y H O 2 z J Q A A A A E A i W I k u S h k + F q e d 4 T z F C u Z i R z L v R f r H A T r B D c 4 y 0 J p U Z x q u h 5 o J Q u b L V x X + g 3 C / t N r i q 8 n h a L f S m K U s L 6 G p S a + O h 4 j Q t I V o 3 C T u r J Q / + + w x A A A A A R B J 5 x s N z 2 p z S 7 v 5 r L n o r L Y 8 I F 1 S b l 4 E O B 1 W B s p C S J 4 z M s K W k O K o 4 4 U d w u U P g V n 0 W g 4 2 M e / E / O Q i P k b l t t 7 W Q K w = = < / D a t a M a s h u p > 
</file>

<file path=customXml/itemProps1.xml><?xml version="1.0" encoding="utf-8"?>
<ds:datastoreItem xmlns:ds="http://schemas.openxmlformats.org/officeDocument/2006/customXml" ds:itemID="{58DB1A20-33D5-4776-B64C-BD7DBF20C9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민지 이</cp:lastModifiedBy>
  <dcterms:created xsi:type="dcterms:W3CDTF">2023-05-12T01:27:33Z</dcterms:created>
  <dcterms:modified xsi:type="dcterms:W3CDTF">2024-08-23T05:29:04Z</dcterms:modified>
</cp:coreProperties>
</file>