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 codeName="{DD97A8EA-9A9A-E61F-A557-7D5A7D7259CE}"/>
  <workbookPr codeName="현재_통합_문서" defaultThemeVersion="166925"/>
  <mc:AlternateContent xmlns:mc="http://schemas.openxmlformats.org/markup-compatibility/2006">
    <mc:Choice Requires="x15">
      <x15ac:absPath xmlns:x15ac="http://schemas.microsoft.com/office/spreadsheetml/2010/11/ac" url="C:\Users\8736a\OneDrive\바탕 화면\컴활 1급 실기\2026기본서_컴활1급실기\01 엑셀\04 실전모의고사\"/>
    </mc:Choice>
  </mc:AlternateContent>
  <xr:revisionPtr revIDLastSave="0" documentId="13_ncr:1_{73CCCAAB-C647-402B-9531-CCD59FFD601F}" xr6:coauthVersionLast="47" xr6:coauthVersionMax="47" xr10:uidLastSave="{00000000-0000-0000-0000-000000000000}"/>
  <bookViews>
    <workbookView xWindow="10716" yWindow="0" windowWidth="12324" windowHeight="12240" firstSheet="1" activeTab="1" xr2:uid="{687888A0-7169-4D04-8AED-D6529133C41D}"/>
  </bookViews>
  <sheets>
    <sheet name="기본작업-1" sheetId="1" r:id="rId1"/>
    <sheet name="기본작업-2" sheetId="8" r:id="rId2"/>
    <sheet name="계산작업" sheetId="2" r:id="rId3"/>
    <sheet name="분석작업-1" sheetId="3" r:id="rId4"/>
    <sheet name="상반기" sheetId="9" r:id="rId5"/>
    <sheet name="하반기" sheetId="10" r:id="rId6"/>
    <sheet name="분석작업-2" sheetId="4" r:id="rId7"/>
    <sheet name="기타작업-1" sheetId="5" r:id="rId8"/>
    <sheet name="기타작업-2" sheetId="6" r:id="rId9"/>
    <sheet name="기타작업-3" sheetId="7" r:id="rId10"/>
  </sheets>
  <definedNames>
    <definedName name="_xlnm._FilterDatabase" localSheetId="0" hidden="1">'기본작업-1'!$B$2:$D$21</definedName>
    <definedName name="_xleta.IFERROR" hidden="1" xlm="1">#NAME?</definedName>
    <definedName name="_xleta.SEARCH" hidden="1" xlm="1">#NAME?</definedName>
    <definedName name="_xleta.T" hidden="1" xlm="1">#NAME?</definedName>
    <definedName name="_xlnm.Criteria" localSheetId="0">'기본작업-1'!$F$2:$F$3</definedName>
    <definedName name="_xlnm.Extract" localSheetId="0">'기본작업-1'!$F$5:$H$5</definedName>
    <definedName name="_xlnm.Print_Area" localSheetId="1">'기본작업-2'!$A$1:$L$14</definedName>
  </definedNames>
  <calcPr calcId="191029"/>
  <pivotCaches>
    <pivotCache cacheId="0" r:id="rId11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4" l="1"/>
  <c r="D3" i="4"/>
  <c r="E3" i="4"/>
  <c r="C4" i="4"/>
  <c r="D4" i="4"/>
  <c r="E4" i="4"/>
  <c r="E5" i="4" s="1"/>
  <c r="C6" i="4"/>
  <c r="D6" i="4"/>
  <c r="D8" i="4" s="1"/>
  <c r="E6" i="4"/>
  <c r="C7" i="4"/>
  <c r="D7" i="4"/>
  <c r="E7" i="4"/>
  <c r="C9" i="4"/>
  <c r="D9" i="4"/>
  <c r="E9" i="4"/>
  <c r="C10" i="4"/>
  <c r="D10" i="4"/>
  <c r="E10" i="4"/>
  <c r="C12" i="4"/>
  <c r="D12" i="4"/>
  <c r="E12" i="4"/>
  <c r="C13" i="4"/>
  <c r="D13" i="4"/>
  <c r="E13" i="4"/>
  <c r="C15" i="4"/>
  <c r="D15" i="4"/>
  <c r="E15" i="4"/>
  <c r="C16" i="4"/>
  <c r="D16" i="4"/>
  <c r="E16" i="4"/>
  <c r="C18" i="4"/>
  <c r="D18" i="4"/>
  <c r="D20" i="4" s="1"/>
  <c r="E18" i="4"/>
  <c r="E20" i="4" s="1"/>
  <c r="C19" i="4"/>
  <c r="C20" i="4" s="1"/>
  <c r="D19" i="4"/>
  <c r="E19" i="4"/>
  <c r="F3" i="1"/>
  <c r="E3" i="8"/>
  <c r="E4" i="8"/>
  <c r="E5" i="8"/>
  <c r="E6" i="8"/>
  <c r="E7" i="8"/>
  <c r="E8" i="8"/>
  <c r="E9" i="8"/>
  <c r="E10" i="8"/>
  <c r="E11" i="8"/>
  <c r="E12" i="8"/>
  <c r="C8" i="4" l="1"/>
  <c r="C11" i="4"/>
  <c r="D5" i="4"/>
  <c r="E11" i="4"/>
  <c r="D14" i="4"/>
  <c r="C5" i="4"/>
  <c r="E17" i="4"/>
  <c r="C14" i="4"/>
  <c r="C17" i="4"/>
  <c r="E14" i="4"/>
  <c r="D11" i="4"/>
  <c r="D17" i="4"/>
  <c r="E8" i="4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BBA87F99-C8D6-4C2D-AA50-0928E8382DF3}" name="MS Access Database_Query" type="1" refreshedVersion="8" background="1">
    <dbPr connection="DSN=MS Access Database;DBQ=C:\Users\8736a\OneDrive\바탕 화면\컴활 1급 실기\2026기본서_컴활1급실기\01 엑셀\04 실전모의고사\기말고사.accdb;DefaultDir=C:\Users\8736a\OneDrive\바탕 화면\컴활 1급 실기\2026기본서_컴활1급실기\01 엑셀\04 실전모의고사;DriverId=25;FIL=MS Access;MaxBufferSize=2048;PageTimeout=5;" command="SELECT 성적.학번, 성적.학과, 성적.종합_x000d__x000a_FROM 성적 성적"/>
  </connection>
  <connection id="2" xr16:uid="{512A5833-7D6F-4347-AE5D-00BCC24B3027}" name="MS Access Database_Query1" type="1" refreshedVersion="8" background="1">
    <dbPr connection="DSN=MS Access Database;DBQ=C:\Users\8736a\OneDrive\바탕 화면\컴활 1급 실기\2026기본서_컴활1급실기\01 엑셀\04 실전모의고사\기말고사.accdb;DefaultDir=C:\Users\8736a\OneDrive\바탕 화면\컴활 1급 실기\2026기본서_컴활1급실기\01 엑셀\04 실전모의고사;DriverId=25;FIL=MS Access;MaxBufferSize=2048;PageTimeout=5;" command="SELECT 성적.학번, 성적.학과, 성적.종합_x000d__x000a_FROM 성적 성적_x000d__x000a_WHERE (성적.학과='전산') OR (성적.학과='경영')"/>
  </connection>
</connections>
</file>

<file path=xl/sharedStrings.xml><?xml version="1.0" encoding="utf-8"?>
<sst xmlns="http://schemas.openxmlformats.org/spreadsheetml/2006/main" count="279" uniqueCount="146">
  <si>
    <t>종목코드</t>
  </si>
  <si>
    <t>종목명</t>
  </si>
  <si>
    <t>현재가</t>
  </si>
  <si>
    <t>A000235</t>
  </si>
  <si>
    <t xml:space="preserve"> 대림산업</t>
  </si>
  <si>
    <t>A004730</t>
  </si>
  <si>
    <t>코오롱</t>
  </si>
  <si>
    <t>A034930</t>
  </si>
  <si>
    <t xml:space="preserve"> 안철수연구소</t>
  </si>
  <si>
    <t>제품 판매 현황</t>
  </si>
  <si>
    <t>구분</t>
  </si>
  <si>
    <t>제품명</t>
  </si>
  <si>
    <t>판매가</t>
  </si>
  <si>
    <t>판매량</t>
  </si>
  <si>
    <t>판매총액</t>
  </si>
  <si>
    <t>미술</t>
  </si>
  <si>
    <t>붓</t>
  </si>
  <si>
    <t>음악</t>
  </si>
  <si>
    <t>멜로디언</t>
  </si>
  <si>
    <t>체육</t>
  </si>
  <si>
    <t>훌라후프</t>
  </si>
  <si>
    <t>탬버린</t>
  </si>
  <si>
    <t>파스텔</t>
  </si>
  <si>
    <t>축구공</t>
  </si>
  <si>
    <t>리코더</t>
  </si>
  <si>
    <t>줄넘기</t>
  </si>
  <si>
    <t>물감</t>
  </si>
  <si>
    <t>미술용품 판매총액 합계</t>
  </si>
  <si>
    <t>[표1]</t>
  </si>
  <si>
    <t>공과대학 성적</t>
  </si>
  <si>
    <t>이름</t>
  </si>
  <si>
    <t>학과</t>
  </si>
  <si>
    <t>중간</t>
  </si>
  <si>
    <t>기말</t>
  </si>
  <si>
    <t>과제</t>
  </si>
  <si>
    <t>가중평균</t>
  </si>
  <si>
    <t>평점</t>
  </si>
  <si>
    <t>임은교</t>
  </si>
  <si>
    <t>기계공학과</t>
  </si>
  <si>
    <t>이동주</t>
  </si>
  <si>
    <t>건축학과</t>
  </si>
  <si>
    <t>김종진</t>
  </si>
  <si>
    <t>토목과</t>
  </si>
  <si>
    <t>김미정</t>
  </si>
  <si>
    <t>김유숙</t>
  </si>
  <si>
    <t>이은성</t>
  </si>
  <si>
    <t>김진수</t>
  </si>
  <si>
    <t>이승선</t>
  </si>
  <si>
    <t>반영비율</t>
  </si>
  <si>
    <t>[표2]</t>
  </si>
  <si>
    <t>평점 관리표</t>
  </si>
  <si>
    <t>D</t>
  </si>
  <si>
    <t>C</t>
  </si>
  <si>
    <t>B</t>
  </si>
  <si>
    <t>A</t>
  </si>
  <si>
    <t>A+</t>
  </si>
  <si>
    <t>[표3]</t>
  </si>
  <si>
    <t>차종에 따른 판매 현황</t>
  </si>
  <si>
    <t>대리점</t>
  </si>
  <si>
    <t>차종</t>
  </si>
  <si>
    <t>상반기 판매량</t>
  </si>
  <si>
    <t>상반기판매액</t>
  </si>
  <si>
    <t>하반기 판매량</t>
  </si>
  <si>
    <t>하반기판매액</t>
  </si>
  <si>
    <t>총판매액</t>
  </si>
  <si>
    <t>동부</t>
  </si>
  <si>
    <t>누비라</t>
  </si>
  <si>
    <t>그랜저</t>
  </si>
  <si>
    <t>북부</t>
  </si>
  <si>
    <t>강남</t>
  </si>
  <si>
    <t>서부</t>
  </si>
  <si>
    <t>코란도</t>
  </si>
  <si>
    <t>판매액</t>
  </si>
  <si>
    <t>냉장고</t>
  </si>
  <si>
    <t>청소기</t>
  </si>
  <si>
    <t>VTR</t>
  </si>
  <si>
    <t>상반기 가전제품 판매현황</t>
    <phoneticPr fontId="1" type="noConversion"/>
  </si>
  <si>
    <t>지점코드</t>
    <phoneticPr fontId="1" type="noConversion"/>
  </si>
  <si>
    <t>MK21</t>
    <phoneticPr fontId="1" type="noConversion"/>
  </si>
  <si>
    <t>MK20</t>
    <phoneticPr fontId="1" type="noConversion"/>
  </si>
  <si>
    <t>KM54</t>
    <phoneticPr fontId="1" type="noConversion"/>
  </si>
  <si>
    <t>CK53</t>
    <phoneticPr fontId="1" type="noConversion"/>
  </si>
  <si>
    <t>CK23</t>
    <phoneticPr fontId="1" type="noConversion"/>
  </si>
  <si>
    <t>KM95</t>
    <phoneticPr fontId="1" type="noConversion"/>
  </si>
  <si>
    <t>하반기 가전제품 판매현황</t>
    <phoneticPr fontId="1" type="noConversion"/>
  </si>
  <si>
    <t>상반기/하반기 가전제품 판매현황</t>
    <phoneticPr fontId="1" type="noConversion"/>
  </si>
  <si>
    <t>품목</t>
  </si>
  <si>
    <t>판매원</t>
  </si>
  <si>
    <t>판매일자</t>
  </si>
  <si>
    <t>구매자수</t>
  </si>
  <si>
    <t>문구류</t>
  </si>
  <si>
    <t>강석현</t>
  </si>
  <si>
    <t>프린터소모품</t>
  </si>
  <si>
    <t>나하연</t>
  </si>
  <si>
    <t>OHP필름</t>
  </si>
  <si>
    <t>배한석</t>
  </si>
  <si>
    <t>건전지</t>
  </si>
  <si>
    <t>견고한</t>
  </si>
  <si>
    <t>모한나</t>
  </si>
  <si>
    <t>길나무</t>
  </si>
  <si>
    <t>이동수</t>
  </si>
  <si>
    <t>누구나</t>
  </si>
  <si>
    <t>강남점</t>
  </si>
  <si>
    <t>마우스</t>
  </si>
  <si>
    <t>키보드</t>
  </si>
  <si>
    <t>헤드폰</t>
  </si>
  <si>
    <t>마포점</t>
  </si>
  <si>
    <t>외장하드</t>
  </si>
  <si>
    <t>노원점</t>
  </si>
  <si>
    <t>스피커</t>
  </si>
  <si>
    <t>순이익</t>
    <phoneticPr fontId="1" type="noConversion"/>
  </si>
  <si>
    <t>재고없음</t>
    <phoneticPr fontId="1" type="noConversion"/>
  </si>
  <si>
    <t>매출 관리</t>
  </si>
  <si>
    <t>[참조표]</t>
  </si>
  <si>
    <t>수량</t>
  </si>
  <si>
    <t>단가</t>
  </si>
  <si>
    <t>영업담당</t>
  </si>
  <si>
    <t>컴퓨터</t>
  </si>
  <si>
    <t>김을동</t>
  </si>
  <si>
    <t>홈시어터</t>
  </si>
  <si>
    <t>홍길동</t>
  </si>
  <si>
    <t>이한나</t>
  </si>
  <si>
    <t>세탁기</t>
  </si>
  <si>
    <t>염정희</t>
  </si>
  <si>
    <t>학과별순위</t>
    <phoneticPr fontId="1" type="noConversion"/>
  </si>
  <si>
    <t>A034930</t>
    <phoneticPr fontId="1" type="noConversion"/>
  </si>
  <si>
    <t xml:space="preserve"> 안철수연구소</t>
    <phoneticPr fontId="1" type="noConversion"/>
  </si>
  <si>
    <t>길벗연구소</t>
    <phoneticPr fontId="1" type="noConversion"/>
  </si>
  <si>
    <t xml:space="preserve"> 길벗연구소</t>
    <phoneticPr fontId="1" type="noConversion"/>
  </si>
  <si>
    <t>A034989</t>
    <phoneticPr fontId="1" type="noConversion"/>
  </si>
  <si>
    <t>조건</t>
    <phoneticPr fontId="1" type="noConversion"/>
  </si>
  <si>
    <t>총합계</t>
  </si>
  <si>
    <t>경영</t>
  </si>
  <si>
    <t>전산</t>
  </si>
  <si>
    <t>합계 : 종합</t>
  </si>
  <si>
    <t>학번</t>
  </si>
  <si>
    <t>221001-231000</t>
  </si>
  <si>
    <t>231001-241000</t>
  </si>
  <si>
    <t>MK21</t>
  </si>
  <si>
    <t>MK20</t>
  </si>
  <si>
    <t>KM54</t>
  </si>
  <si>
    <t>CK53</t>
  </si>
  <si>
    <t>CK23</t>
  </si>
  <si>
    <t>KM95</t>
  </si>
  <si>
    <t>1급b형 - 복사본</t>
  </si>
  <si>
    <t>판매원별 판매 현황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</si>
</sst>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176" formatCode="#,##0_);[Red]\(#,##0\)"/>
    <numFmt numFmtId="177" formatCode="mm&quot;월&quot;\ dd&quot;일&quot;"/>
    <numFmt numFmtId="178" formatCode="#,##0_ "/>
    <numFmt numFmtId="179" formatCode="[Red]&quot;▲ &quot;#,###;[Blue]&quot;▼ &quot;\ #,###;0;&quot;매진&quot;"/>
  </numFmts>
  <fonts count="9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5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4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1"/>
      <name val="맑은 고딕"/>
      <family val="3"/>
      <charset val="129"/>
      <scheme val="maj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7" fillId="0" borderId="0"/>
  </cellStyleXfs>
  <cellXfs count="38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41" fontId="0" fillId="0" borderId="6" xfId="1" applyFont="1" applyBorder="1">
      <alignment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41" fontId="0" fillId="0" borderId="9" xfId="1" applyFont="1" applyBorder="1">
      <alignment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41" fontId="0" fillId="0" borderId="12" xfId="1" applyFont="1" applyBorder="1">
      <alignment vertical="center"/>
    </xf>
    <xf numFmtId="41" fontId="0" fillId="0" borderId="8" xfId="1" applyFont="1" applyBorder="1">
      <alignment vertical="center"/>
    </xf>
    <xf numFmtId="0" fontId="0" fillId="3" borderId="8" xfId="0" applyFill="1" applyBorder="1" applyAlignment="1">
      <alignment horizontal="center" vertical="center"/>
    </xf>
    <xf numFmtId="0" fontId="0" fillId="0" borderId="8" xfId="0" applyBorder="1">
      <alignment vertical="center"/>
    </xf>
    <xf numFmtId="9" fontId="0" fillId="0" borderId="8" xfId="2" applyFont="1" applyBorder="1">
      <alignment vertical="center"/>
    </xf>
    <xf numFmtId="176" fontId="0" fillId="0" borderId="8" xfId="0" applyNumberFormat="1" applyBorder="1">
      <alignment vertical="center"/>
    </xf>
    <xf numFmtId="177" fontId="0" fillId="0" borderId="8" xfId="0" applyNumberFormat="1" applyBorder="1">
      <alignment vertical="center"/>
    </xf>
    <xf numFmtId="0" fontId="4" fillId="0" borderId="0" xfId="0" applyFont="1">
      <alignment vertical="center"/>
    </xf>
    <xf numFmtId="178" fontId="0" fillId="0" borderId="8" xfId="0" applyNumberFormat="1" applyBorder="1" applyAlignment="1">
      <alignment horizontal="right" vertical="center"/>
    </xf>
    <xf numFmtId="0" fontId="6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8" fillId="0" borderId="0" xfId="3" applyFont="1"/>
    <xf numFmtId="3" fontId="8" fillId="0" borderId="0" xfId="3" applyNumberFormat="1" applyFont="1"/>
    <xf numFmtId="41" fontId="0" fillId="0" borderId="0" xfId="1" applyFont="1">
      <alignment vertical="center"/>
    </xf>
    <xf numFmtId="0" fontId="0" fillId="0" borderId="0" xfId="0" applyAlignment="1">
      <alignment horizontal="center" vertical="center"/>
    </xf>
    <xf numFmtId="0" fontId="0" fillId="0" borderId="8" xfId="0" applyBorder="1" applyAlignment="1" applyProtection="1">
      <alignment horizontal="center" vertical="center"/>
      <protection locked="0"/>
    </xf>
    <xf numFmtId="41" fontId="0" fillId="0" borderId="8" xfId="1" applyFont="1" applyBorder="1" applyProtection="1">
      <alignment vertical="center"/>
      <protection locked="0"/>
    </xf>
    <xf numFmtId="0" fontId="0" fillId="0" borderId="0" xfId="0" pivotButton="1">
      <alignment vertical="center"/>
    </xf>
    <xf numFmtId="10" fontId="0" fillId="0" borderId="0" xfId="0" applyNumberFormat="1">
      <alignment vertical="center"/>
    </xf>
    <xf numFmtId="179" fontId="0" fillId="0" borderId="8" xfId="1" applyNumberFormat="1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4">
    <cellStyle name="백분율" xfId="2" builtinId="5"/>
    <cellStyle name="쉼표 [0]" xfId="1" builtinId="6"/>
    <cellStyle name="표준" xfId="0" builtinId="0"/>
    <cellStyle name="표준 2" xfId="3" xr:uid="{CF3B5FDD-78B8-4DFD-B3E5-2E767F00BC1C}"/>
  </cellStyles>
  <dxfs count="1">
    <dxf>
      <font>
        <b/>
        <i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onnections" Target="connection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microsoft.com/office/2006/relationships/vbaProject" Target="vbaProject.bin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ko-KR" altLang="en-US" b="1">
                <a:solidFill>
                  <a:sysClr val="windowText" lastClr="000000"/>
                </a:solidFill>
              </a:rPr>
              <a:t>미술</a:t>
            </a:r>
            <a:r>
              <a:rPr lang="en-US" altLang="ko-KR" b="1">
                <a:solidFill>
                  <a:sysClr val="windowText" lastClr="000000"/>
                </a:solidFill>
              </a:rPr>
              <a:t>/</a:t>
            </a:r>
            <a:r>
              <a:rPr lang="ko-KR" altLang="en-US" b="1">
                <a:solidFill>
                  <a:sysClr val="windowText" lastClr="000000"/>
                </a:solidFill>
              </a:rPr>
              <a:t>음악 관련 제품의 판매현황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'기본작업-2'!$E$2</c:f>
              <c:strCache>
                <c:ptCount val="1"/>
                <c:pt idx="0">
                  <c:v>판매총액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('기본작업-2'!$B$3:$B$4,'기본작업-2'!$B$6:$B$7,'기본작업-2'!$B$9,'기본작업-2'!$B$11)</c:f>
              <c:strCache>
                <c:ptCount val="6"/>
                <c:pt idx="0">
                  <c:v>붓</c:v>
                </c:pt>
                <c:pt idx="1">
                  <c:v>멜로디언</c:v>
                </c:pt>
                <c:pt idx="2">
                  <c:v>탬버린</c:v>
                </c:pt>
                <c:pt idx="3">
                  <c:v>파스텔</c:v>
                </c:pt>
                <c:pt idx="4">
                  <c:v>리코더</c:v>
                </c:pt>
                <c:pt idx="5">
                  <c:v>물감</c:v>
                </c:pt>
              </c:strCache>
            </c:strRef>
          </c:cat>
          <c:val>
            <c:numRef>
              <c:f>('기본작업-2'!$E$3:$E$4,'기본작업-2'!$E$6:$E$7,'기본작업-2'!$E$9,'기본작업-2'!$E$11)</c:f>
              <c:numCache>
                <c:formatCode>_(* #,##0_);_(* \(#,##0\);_(* "-"_);_(@_)</c:formatCode>
                <c:ptCount val="6"/>
                <c:pt idx="0">
                  <c:v>173600</c:v>
                </c:pt>
                <c:pt idx="1">
                  <c:v>436800</c:v>
                </c:pt>
                <c:pt idx="2">
                  <c:v>364000</c:v>
                </c:pt>
                <c:pt idx="3">
                  <c:v>312000</c:v>
                </c:pt>
                <c:pt idx="4">
                  <c:v>224100</c:v>
                </c:pt>
                <c:pt idx="5">
                  <c:v>283500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44-4A31-BF1A-C99B52C066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24738752"/>
        <c:axId val="1924741152"/>
      </c:lineChart>
      <c:catAx>
        <c:axId val="1924738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924741152"/>
        <c:crosses val="autoZero"/>
        <c:auto val="1"/>
        <c:lblAlgn val="ctr"/>
        <c:lblOffset val="100"/>
        <c:noMultiLvlLbl val="0"/>
      </c:catAx>
      <c:valAx>
        <c:axId val="19247411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ysClr val="windowText" lastClr="000000"/>
              </a:solidFill>
              <a:round/>
            </a:ln>
            <a:effectLst/>
          </c:spPr>
        </c:majorGridlines>
        <c:numFmt formatCode="_(* #,##0_);_(* \(#,##0\);_(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924738752"/>
        <c:crosses val="autoZero"/>
        <c:crossBetween val="between"/>
        <c:majorUnit val="1000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'기타작업-1'!$B$1:$E$1</c:f>
          <c:strCache>
            <c:ptCount val="4"/>
            <c:pt idx="0">
              <c:v>판매원별 판매 현황</c:v>
            </c:pt>
          </c:strCache>
        </c:strRef>
      </c:tx>
      <c:layout>
        <c:manualLayout>
          <c:xMode val="edge"/>
          <c:yMode val="edge"/>
          <c:x val="0.36433625564845629"/>
          <c:y val="1.795977011494252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궁서체" panose="02030609000101010101" pitchFamily="17" charset="-127"/>
              <a:ea typeface="궁서체" panose="02030609000101010101" pitchFamily="17" charset="-127"/>
              <a:cs typeface="+mn-cs"/>
            </a:defRPr>
          </a:pPr>
          <a:endParaRPr lang="ko-KR"/>
        </a:p>
      </c:txPr>
    </c:title>
    <c:autoTitleDeleted val="0"/>
    <c:plotArea>
      <c:layout/>
      <c:areaChart>
        <c:grouping val="standard"/>
        <c:varyColors val="0"/>
        <c:ser>
          <c:idx val="1"/>
          <c:order val="1"/>
          <c:tx>
            <c:strRef>
              <c:f>'기타작업-1'!$E$3</c:f>
              <c:strCache>
                <c:ptCount val="1"/>
                <c:pt idx="0">
                  <c:v>구매자수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cat>
            <c:strRef>
              <c:f>'기타작업-1'!$B$4:$B$11</c:f>
              <c:strCache>
                <c:ptCount val="8"/>
                <c:pt idx="0">
                  <c:v>강석현</c:v>
                </c:pt>
                <c:pt idx="1">
                  <c:v>나하연</c:v>
                </c:pt>
                <c:pt idx="2">
                  <c:v>배한석</c:v>
                </c:pt>
                <c:pt idx="3">
                  <c:v>견고한</c:v>
                </c:pt>
                <c:pt idx="4">
                  <c:v>모한나</c:v>
                </c:pt>
                <c:pt idx="5">
                  <c:v>길나무</c:v>
                </c:pt>
                <c:pt idx="6">
                  <c:v>이동수</c:v>
                </c:pt>
                <c:pt idx="7">
                  <c:v>누구나</c:v>
                </c:pt>
              </c:strCache>
            </c:strRef>
          </c:cat>
          <c:val>
            <c:numRef>
              <c:f>'기타작업-1'!$E$4:$E$11</c:f>
              <c:numCache>
                <c:formatCode>General</c:formatCode>
                <c:ptCount val="8"/>
                <c:pt idx="0">
                  <c:v>23</c:v>
                </c:pt>
                <c:pt idx="1">
                  <c:v>12</c:v>
                </c:pt>
                <c:pt idx="2">
                  <c:v>28</c:v>
                </c:pt>
                <c:pt idx="3">
                  <c:v>18</c:v>
                </c:pt>
                <c:pt idx="4">
                  <c:v>95</c:v>
                </c:pt>
                <c:pt idx="5">
                  <c:v>78</c:v>
                </c:pt>
                <c:pt idx="6">
                  <c:v>42</c:v>
                </c:pt>
                <c:pt idx="7">
                  <c:v>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4CF-4A5A-9C53-D84767B849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63241935"/>
        <c:axId val="1663241455"/>
      </c:areaChart>
      <c:barChart>
        <c:barDir val="col"/>
        <c:grouping val="clustered"/>
        <c:varyColors val="0"/>
        <c:ser>
          <c:idx val="0"/>
          <c:order val="0"/>
          <c:tx>
            <c:strRef>
              <c:f>'기타작업-1'!$C$3</c:f>
              <c:strCache>
                <c:ptCount val="1"/>
                <c:pt idx="0">
                  <c:v>판매액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'기타작업-1'!$B$4:$B$11</c:f>
              <c:strCache>
                <c:ptCount val="8"/>
                <c:pt idx="0">
                  <c:v>강석현</c:v>
                </c:pt>
                <c:pt idx="1">
                  <c:v>나하연</c:v>
                </c:pt>
                <c:pt idx="2">
                  <c:v>배한석</c:v>
                </c:pt>
                <c:pt idx="3">
                  <c:v>견고한</c:v>
                </c:pt>
                <c:pt idx="4">
                  <c:v>모한나</c:v>
                </c:pt>
                <c:pt idx="5">
                  <c:v>길나무</c:v>
                </c:pt>
                <c:pt idx="6">
                  <c:v>이동수</c:v>
                </c:pt>
                <c:pt idx="7">
                  <c:v>누구나</c:v>
                </c:pt>
              </c:strCache>
            </c:strRef>
          </c:cat>
          <c:val>
            <c:numRef>
              <c:f>'기타작업-1'!$C$4:$C$11</c:f>
              <c:numCache>
                <c:formatCode>#,##0_);[Red]\(#,##0\)</c:formatCode>
                <c:ptCount val="8"/>
                <c:pt idx="0">
                  <c:v>356000</c:v>
                </c:pt>
                <c:pt idx="1">
                  <c:v>173000</c:v>
                </c:pt>
                <c:pt idx="2">
                  <c:v>498000</c:v>
                </c:pt>
                <c:pt idx="3">
                  <c:v>87000</c:v>
                </c:pt>
                <c:pt idx="4">
                  <c:v>1530000</c:v>
                </c:pt>
                <c:pt idx="5">
                  <c:v>1837000</c:v>
                </c:pt>
                <c:pt idx="6">
                  <c:v>732000</c:v>
                </c:pt>
                <c:pt idx="7">
                  <c:v>500000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CF-4A5A-9C53-D84767B849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85933424"/>
        <c:axId val="1985941104"/>
      </c:barChart>
      <c:catAx>
        <c:axId val="19859334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985941104"/>
        <c:crosses val="autoZero"/>
        <c:auto val="1"/>
        <c:lblAlgn val="ctr"/>
        <c:lblOffset val="100"/>
        <c:noMultiLvlLbl val="0"/>
      </c:catAx>
      <c:valAx>
        <c:axId val="19859411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ysClr val="windowText" lastClr="000000"/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wordArtVertRtl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ko-KR" altLang="en-US" b="1">
                    <a:solidFill>
                      <a:sysClr val="windowText" lastClr="000000"/>
                    </a:solidFill>
                  </a:rPr>
                  <a:t>판매액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wordArtVertRtl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ko-KR"/>
            </a:p>
          </c:txPr>
        </c:title>
        <c:numFmt formatCode="#,##0_);[Red]\(#,##0\)" sourceLinked="1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985933424"/>
        <c:crosses val="autoZero"/>
        <c:crossBetween val="midCat"/>
        <c:majorUnit val="400000"/>
        <c:minorUnit val="200000"/>
      </c:valAx>
      <c:valAx>
        <c:axId val="1663241455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663241935"/>
        <c:crosses val="max"/>
        <c:crossBetween val="between"/>
      </c:valAx>
      <c:catAx>
        <c:axId val="1663241935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663241455"/>
        <c:crosses val="autoZero"/>
        <c:auto val="1"/>
        <c:lblAlgn val="ctr"/>
        <c:lblOffset val="100"/>
        <c:noMultiLvlLbl val="0"/>
      </c:catAx>
      <c:spPr>
        <a:noFill/>
        <a:ln>
          <a:solidFill>
            <a:sysClr val="windowText" lastClr="000000"/>
          </a:solidFill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171450</xdr:colOff>
      <xdr:row>0</xdr:row>
      <xdr:rowOff>101600</xdr:rowOff>
    </xdr:from>
    <xdr:to>
      <xdr:col>12</xdr:col>
      <xdr:colOff>0</xdr:colOff>
      <xdr:row>14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0</xdr:rowOff>
    </xdr:from>
    <xdr:to>
      <xdr:col>8</xdr:col>
      <xdr:colOff>0</xdr:colOff>
      <xdr:row>28</xdr:row>
      <xdr:rowOff>0</xdr:rowOff>
    </xdr:to>
    <xdr:graphicFrame macro="">
      <xdr:nvGraphicFramePr>
        <xdr:cNvPr id="4" name="차트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45720</xdr:colOff>
      <xdr:row>2</xdr:row>
      <xdr:rowOff>38100</xdr:rowOff>
    </xdr:from>
    <xdr:to>
      <xdr:col>8</xdr:col>
      <xdr:colOff>38100</xdr:colOff>
      <xdr:row>4</xdr:row>
      <xdr:rowOff>7620</xdr:rowOff>
    </xdr:to>
    <xdr:sp macro="[0]!서식적용" textlink="">
      <xdr:nvSpPr>
        <xdr:cNvPr id="2" name="사각형: 빗면 1">
          <a:extLst>
            <a:ext uri="{FF2B5EF4-FFF2-40B4-BE49-F238E27FC236}">
              <a16:creationId xmlns:a16="http://schemas.microsoft.com/office/drawing/2014/main" id="{42581D7F-E2CC-087E-9F48-670739BFBD2D}"/>
            </a:ext>
          </a:extLst>
        </xdr:cNvPr>
        <xdr:cNvSpPr/>
      </xdr:nvSpPr>
      <xdr:spPr>
        <a:xfrm>
          <a:off x="3802380" y="480060"/>
          <a:ext cx="1021080" cy="411480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서식적용</a:t>
          </a:r>
        </a:p>
      </xdr:txBody>
    </xdr:sp>
    <xdr:clientData/>
  </xdr:twoCellAnchor>
  <xdr:twoCellAnchor>
    <xdr:from>
      <xdr:col>7</xdr:col>
      <xdr:colOff>30480</xdr:colOff>
      <xdr:row>5</xdr:row>
      <xdr:rowOff>15240</xdr:rowOff>
    </xdr:from>
    <xdr:to>
      <xdr:col>8</xdr:col>
      <xdr:colOff>22860</xdr:colOff>
      <xdr:row>6</xdr:row>
      <xdr:rowOff>205740</xdr:rowOff>
    </xdr:to>
    <xdr:sp macro="[0]!아이콘보기" textlink="">
      <xdr:nvSpPr>
        <xdr:cNvPr id="3" name="사각형: 빗면 2">
          <a:extLst>
            <a:ext uri="{FF2B5EF4-FFF2-40B4-BE49-F238E27FC236}">
              <a16:creationId xmlns:a16="http://schemas.microsoft.com/office/drawing/2014/main" id="{96DC3E75-E40B-470E-89C0-F72493234588}"/>
            </a:ext>
          </a:extLst>
        </xdr:cNvPr>
        <xdr:cNvSpPr/>
      </xdr:nvSpPr>
      <xdr:spPr>
        <a:xfrm>
          <a:off x="3787140" y="1120140"/>
          <a:ext cx="1021080" cy="411480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아이콘보기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0</xdr:row>
          <xdr:rowOff>0</xdr:rowOff>
        </xdr:from>
        <xdr:to>
          <xdr:col>6</xdr:col>
          <xdr:colOff>632460</xdr:colOff>
          <xdr:row>1</xdr:row>
          <xdr:rowOff>83820</xdr:rowOff>
        </xdr:to>
        <xdr:sp macro="" textlink="">
          <xdr:nvSpPr>
            <xdr:cNvPr id="3073" name="cmd매출현황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9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8736a" refreshedDate="46049.60894953704" backgroundQuery="1" createdVersion="8" refreshedVersion="8" minRefreshableVersion="3" recordCount="26" xr:uid="{32B6F4F5-9EE3-4672-B3CC-8326547A7A6C}">
  <cacheSource type="external" connectionId="2"/>
  <cacheFields count="3">
    <cacheField name="학번" numFmtId="0" sqlType="4">
      <sharedItems containsSemiMixedTypes="0" containsString="0" containsNumber="1" containsInteger="1" minValue="221001" maxValue="231036" count="26">
        <n v="221001"/>
        <n v="221002"/>
        <n v="221003"/>
        <n v="221004"/>
        <n v="221005"/>
        <n v="221006"/>
        <n v="221008"/>
        <n v="221010"/>
        <n v="221013"/>
        <n v="221014"/>
        <n v="221015"/>
        <n v="221017"/>
        <n v="221018"/>
        <n v="231020"/>
        <n v="231021"/>
        <n v="231023"/>
        <n v="231024"/>
        <n v="231026"/>
        <n v="231027"/>
        <n v="231028"/>
        <n v="231029"/>
        <n v="231030"/>
        <n v="231033"/>
        <n v="231034"/>
        <n v="231035"/>
        <n v="231036"/>
      </sharedItems>
      <fieldGroup base="0">
        <rangePr autoEnd="0" startNum="221001" endNum="241000" groupInterval="10000"/>
        <groupItems count="4">
          <s v="&lt;221001"/>
          <s v="221001-231000"/>
          <s v="231001-241000"/>
          <s v="&gt;241001"/>
        </groupItems>
      </fieldGroup>
    </cacheField>
    <cacheField name="학과" numFmtId="0" sqlType="-9">
      <sharedItems count="2">
        <s v="경영"/>
        <s v="전산"/>
      </sharedItems>
    </cacheField>
    <cacheField name="종합" numFmtId="0" sqlType="4">
      <sharedItems containsSemiMixedTypes="0" containsString="0" containsNumber="1" containsInteger="1" minValue="185" maxValue="260" count="21">
        <n v="210"/>
        <n v="240"/>
        <n v="200"/>
        <n v="260"/>
        <n v="246"/>
        <n v="235"/>
        <n v="204"/>
        <n v="249"/>
        <n v="205"/>
        <n v="185"/>
        <n v="228"/>
        <n v="223"/>
        <n v="199"/>
        <n v="220"/>
        <n v="232"/>
        <n v="237"/>
        <n v="196"/>
        <n v="211"/>
        <n v="247"/>
        <n v="221"/>
        <n v="203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">
  <r>
    <x v="0"/>
    <x v="0"/>
    <x v="0"/>
  </r>
  <r>
    <x v="1"/>
    <x v="0"/>
    <x v="0"/>
  </r>
  <r>
    <x v="2"/>
    <x v="1"/>
    <x v="1"/>
  </r>
  <r>
    <x v="3"/>
    <x v="1"/>
    <x v="2"/>
  </r>
  <r>
    <x v="4"/>
    <x v="0"/>
    <x v="3"/>
  </r>
  <r>
    <x v="5"/>
    <x v="0"/>
    <x v="3"/>
  </r>
  <r>
    <x v="6"/>
    <x v="1"/>
    <x v="4"/>
  </r>
  <r>
    <x v="7"/>
    <x v="0"/>
    <x v="5"/>
  </r>
  <r>
    <x v="8"/>
    <x v="1"/>
    <x v="6"/>
  </r>
  <r>
    <x v="9"/>
    <x v="0"/>
    <x v="7"/>
  </r>
  <r>
    <x v="10"/>
    <x v="0"/>
    <x v="8"/>
  </r>
  <r>
    <x v="11"/>
    <x v="1"/>
    <x v="9"/>
  </r>
  <r>
    <x v="12"/>
    <x v="0"/>
    <x v="10"/>
  </r>
  <r>
    <x v="13"/>
    <x v="1"/>
    <x v="11"/>
  </r>
  <r>
    <x v="14"/>
    <x v="0"/>
    <x v="11"/>
  </r>
  <r>
    <x v="15"/>
    <x v="1"/>
    <x v="12"/>
  </r>
  <r>
    <x v="16"/>
    <x v="0"/>
    <x v="13"/>
  </r>
  <r>
    <x v="17"/>
    <x v="1"/>
    <x v="0"/>
  </r>
  <r>
    <x v="18"/>
    <x v="0"/>
    <x v="14"/>
  </r>
  <r>
    <x v="19"/>
    <x v="1"/>
    <x v="15"/>
  </r>
  <r>
    <x v="20"/>
    <x v="1"/>
    <x v="16"/>
  </r>
  <r>
    <x v="21"/>
    <x v="1"/>
    <x v="17"/>
  </r>
  <r>
    <x v="22"/>
    <x v="1"/>
    <x v="18"/>
  </r>
  <r>
    <x v="23"/>
    <x v="0"/>
    <x v="9"/>
  </r>
  <r>
    <x v="24"/>
    <x v="1"/>
    <x v="19"/>
  </r>
  <r>
    <x v="25"/>
    <x v="1"/>
    <x v="2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A0C4ACE-36A3-4EDD-AFFF-B3DFBF6E8447}" name="피벗 테이블2" cacheId="0" applyNumberFormats="0" applyBorderFormats="0" applyFontFormats="0" applyPatternFormats="0" applyAlignmentFormats="0" applyWidthHeightFormats="1" dataCaption="값" updatedVersion="8" minRefreshableVersion="3" useAutoFormatting="1" itemPrintTitles="1" createdVersion="8" indent="0" compact="0" outline="1" outlineData="1" compactData="0" multipleFieldFilters="0" fieldListSortAscending="1">
  <location ref="A2:D6" firstHeaderRow="1" firstDataRow="2" firstDataCol="1"/>
  <pivotFields count="3">
    <pivotField axis="axisRow" compact="0" showAll="0">
      <items count="5">
        <item x="0"/>
        <item x="1"/>
        <item x="2"/>
        <item x="3"/>
        <item t="default"/>
      </items>
    </pivotField>
    <pivotField axis="axisCol" compact="0" showAll="0">
      <items count="3">
        <item x="0"/>
        <item x="1"/>
        <item t="default"/>
      </items>
    </pivotField>
    <pivotField dataField="1" compact="0" showAll="0"/>
  </pivotFields>
  <rowFields count="1">
    <field x="0"/>
  </rowFields>
  <rowItems count="3">
    <i>
      <x v="1"/>
    </i>
    <i>
      <x v="2"/>
    </i>
    <i t="grand">
      <x/>
    </i>
  </rowItems>
  <colFields count="1">
    <field x="1"/>
  </colFields>
  <colItems count="3">
    <i>
      <x/>
    </i>
    <i>
      <x v="1"/>
    </i>
    <i t="grand">
      <x/>
    </i>
  </colItems>
  <dataFields count="1">
    <dataField name="합계 : 종합" fld="2" showDataAs="percentOfRow" baseField="0" baseItem="0" numFmtId="10"/>
  </dataFields>
  <pivotTableStyleInfo name="PivotStyleMedium3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4.xml"/><Relationship Id="rId4" Type="http://schemas.openxmlformats.org/officeDocument/2006/relationships/image" Target="../media/image1.emf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A16E51-14F6-4A14-9C02-5ABA76440F0A}">
  <sheetPr codeName="Sheet2"/>
  <dimension ref="B1:H21"/>
  <sheetViews>
    <sheetView workbookViewId="0">
      <selection activeCell="E12" sqref="E12"/>
    </sheetView>
  </sheetViews>
  <sheetFormatPr defaultRowHeight="17.399999999999999"/>
  <cols>
    <col min="1" max="1" width="5.59765625" customWidth="1"/>
    <col min="2" max="2" width="10.8984375" customWidth="1"/>
    <col min="3" max="3" width="13.69921875" bestFit="1" customWidth="1"/>
    <col min="4" max="4" width="12.8984375" customWidth="1"/>
  </cols>
  <sheetData>
    <row r="1" spans="2:8" ht="18" thickBot="1"/>
    <row r="2" spans="2:8" ht="18" thickBot="1">
      <c r="B2" s="1" t="s">
        <v>0</v>
      </c>
      <c r="C2" s="2" t="s">
        <v>1</v>
      </c>
      <c r="D2" s="3" t="s">
        <v>2</v>
      </c>
      <c r="F2" s="26" t="s">
        <v>130</v>
      </c>
    </row>
    <row r="3" spans="2:8" ht="18" thickTop="1">
      <c r="B3" s="4" t="s">
        <v>3</v>
      </c>
      <c r="C3" s="5" t="s">
        <v>4</v>
      </c>
      <c r="D3" s="6">
        <v>52700</v>
      </c>
      <c r="F3" t="b">
        <f>AND($C3="코오롱", $D3 &lt;= MEDIAN($D$3:$D$21))</f>
        <v>0</v>
      </c>
    </row>
    <row r="4" spans="2:8" ht="18" thickBot="1">
      <c r="B4" s="7" t="s">
        <v>3</v>
      </c>
      <c r="C4" s="8" t="s">
        <v>4</v>
      </c>
      <c r="D4" s="9">
        <v>12450</v>
      </c>
    </row>
    <row r="5" spans="2:8" ht="18" thickBot="1">
      <c r="B5" s="7" t="s">
        <v>5</v>
      </c>
      <c r="C5" s="8" t="s">
        <v>6</v>
      </c>
      <c r="D5" s="9">
        <v>22000</v>
      </c>
      <c r="F5" s="1" t="s">
        <v>0</v>
      </c>
      <c r="G5" s="2" t="s">
        <v>1</v>
      </c>
      <c r="H5" s="3" t="s">
        <v>2</v>
      </c>
    </row>
    <row r="6" spans="2:8" ht="18" thickTop="1">
      <c r="B6" s="7" t="s">
        <v>3</v>
      </c>
      <c r="C6" s="8" t="s">
        <v>4</v>
      </c>
      <c r="D6" s="9">
        <v>22000</v>
      </c>
      <c r="F6" s="7" t="s">
        <v>5</v>
      </c>
      <c r="G6" s="8" t="s">
        <v>6</v>
      </c>
      <c r="H6" s="9">
        <v>22000</v>
      </c>
    </row>
    <row r="7" spans="2:8">
      <c r="B7" s="7" t="s">
        <v>125</v>
      </c>
      <c r="C7" s="8" t="s">
        <v>126</v>
      </c>
      <c r="D7" s="9">
        <v>14200</v>
      </c>
      <c r="F7" s="7" t="s">
        <v>5</v>
      </c>
      <c r="G7" s="8" t="s">
        <v>6</v>
      </c>
      <c r="H7" s="9">
        <v>6600</v>
      </c>
    </row>
    <row r="8" spans="2:8">
      <c r="B8" s="7" t="s">
        <v>5</v>
      </c>
      <c r="C8" s="8" t="s">
        <v>6</v>
      </c>
      <c r="D8" s="9">
        <v>6600</v>
      </c>
      <c r="F8" s="7" t="s">
        <v>5</v>
      </c>
      <c r="G8" s="8" t="s">
        <v>6</v>
      </c>
      <c r="H8" s="9">
        <v>30050</v>
      </c>
    </row>
    <row r="9" spans="2:8" ht="18" thickBot="1">
      <c r="B9" s="7" t="s">
        <v>7</v>
      </c>
      <c r="C9" s="8" t="s">
        <v>126</v>
      </c>
      <c r="D9" s="9">
        <v>86700</v>
      </c>
      <c r="F9" s="10" t="s">
        <v>5</v>
      </c>
      <c r="G9" s="11" t="s">
        <v>6</v>
      </c>
      <c r="H9" s="12">
        <v>17950</v>
      </c>
    </row>
    <row r="10" spans="2:8">
      <c r="B10" s="7" t="s">
        <v>3</v>
      </c>
      <c r="C10" s="8" t="s">
        <v>4</v>
      </c>
      <c r="D10" s="9">
        <v>310000</v>
      </c>
    </row>
    <row r="11" spans="2:8">
      <c r="B11" s="7" t="s">
        <v>5</v>
      </c>
      <c r="C11" s="8" t="s">
        <v>6</v>
      </c>
      <c r="D11" s="9">
        <v>388500</v>
      </c>
    </row>
    <row r="12" spans="2:8">
      <c r="B12" s="7" t="s">
        <v>129</v>
      </c>
      <c r="C12" s="8" t="s">
        <v>127</v>
      </c>
      <c r="D12" s="9">
        <v>46950</v>
      </c>
    </row>
    <row r="13" spans="2:8">
      <c r="B13" s="7" t="s">
        <v>5</v>
      </c>
      <c r="C13" s="8" t="s">
        <v>6</v>
      </c>
      <c r="D13" s="9">
        <v>30050</v>
      </c>
    </row>
    <row r="14" spans="2:8">
      <c r="B14" s="7" t="s">
        <v>7</v>
      </c>
      <c r="C14" s="8" t="s">
        <v>8</v>
      </c>
      <c r="D14" s="9">
        <v>5430</v>
      </c>
    </row>
    <row r="15" spans="2:8">
      <c r="B15" s="7" t="s">
        <v>5</v>
      </c>
      <c r="C15" s="8" t="s">
        <v>6</v>
      </c>
      <c r="D15" s="9">
        <v>68200</v>
      </c>
    </row>
    <row r="16" spans="2:8">
      <c r="B16" s="7" t="s">
        <v>7</v>
      </c>
      <c r="C16" s="8" t="s">
        <v>8</v>
      </c>
      <c r="D16" s="9">
        <v>33250</v>
      </c>
    </row>
    <row r="17" spans="2:4">
      <c r="B17" s="7" t="s">
        <v>3</v>
      </c>
      <c r="C17" s="8" t="s">
        <v>4</v>
      </c>
      <c r="D17" s="9">
        <v>305500</v>
      </c>
    </row>
    <row r="18" spans="2:4">
      <c r="B18" s="7" t="s">
        <v>5</v>
      </c>
      <c r="C18" s="8" t="s">
        <v>6</v>
      </c>
      <c r="D18" s="9">
        <v>51400</v>
      </c>
    </row>
    <row r="19" spans="2:4">
      <c r="B19" s="7" t="s">
        <v>3</v>
      </c>
      <c r="C19" s="8" t="s">
        <v>4</v>
      </c>
      <c r="D19" s="9">
        <v>17100</v>
      </c>
    </row>
    <row r="20" spans="2:4">
      <c r="B20" s="7" t="s">
        <v>129</v>
      </c>
      <c r="C20" s="8" t="s">
        <v>128</v>
      </c>
      <c r="D20" s="9">
        <v>45000</v>
      </c>
    </row>
    <row r="21" spans="2:4" ht="18" thickBot="1">
      <c r="B21" s="10" t="s">
        <v>5</v>
      </c>
      <c r="C21" s="11" t="s">
        <v>6</v>
      </c>
      <c r="D21" s="12">
        <v>17950</v>
      </c>
    </row>
  </sheetData>
  <phoneticPr fontId="1" type="noConversion"/>
  <conditionalFormatting sqref="B3:D21">
    <cfRule type="expression" dxfId="0" priority="1">
      <formula>AND(IFERROR(SEARCH(4,$B3), RIGHT($C3,3)="연구소"))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B48116-EB78-4502-BF6C-209E3CBF33F0}">
  <sheetPr codeName="Sheet1"/>
  <dimension ref="A1:I8"/>
  <sheetViews>
    <sheetView workbookViewId="0">
      <selection activeCell="F5" sqref="F5"/>
    </sheetView>
  </sheetViews>
  <sheetFormatPr defaultRowHeight="17.399999999999999"/>
  <cols>
    <col min="7" max="7" width="12" customWidth="1"/>
    <col min="8" max="8" width="11.3984375" customWidth="1"/>
  </cols>
  <sheetData>
    <row r="1" spans="1:9" ht="21">
      <c r="A1" s="21" t="s">
        <v>112</v>
      </c>
    </row>
    <row r="3" spans="1:9">
      <c r="G3" t="s">
        <v>113</v>
      </c>
    </row>
    <row r="4" spans="1:9">
      <c r="A4" s="22" t="s">
        <v>11</v>
      </c>
      <c r="B4" s="22" t="s">
        <v>114</v>
      </c>
      <c r="C4" s="22" t="s">
        <v>115</v>
      </c>
      <c r="D4" s="22" t="s">
        <v>116</v>
      </c>
      <c r="E4" s="22" t="s">
        <v>72</v>
      </c>
      <c r="G4" s="22" t="s">
        <v>11</v>
      </c>
      <c r="H4" s="22" t="s">
        <v>115</v>
      </c>
      <c r="I4" s="22" t="s">
        <v>116</v>
      </c>
    </row>
    <row r="5" spans="1:9">
      <c r="A5" s="23" t="s">
        <v>117</v>
      </c>
      <c r="B5" s="24">
        <v>1</v>
      </c>
      <c r="C5" s="23">
        <v>850000</v>
      </c>
      <c r="D5" s="23" t="s">
        <v>118</v>
      </c>
      <c r="E5" s="23">
        <v>850000</v>
      </c>
      <c r="G5" t="s">
        <v>117</v>
      </c>
      <c r="H5" s="25">
        <v>850000</v>
      </c>
      <c r="I5" t="s">
        <v>118</v>
      </c>
    </row>
    <row r="6" spans="1:9">
      <c r="G6" t="s">
        <v>119</v>
      </c>
      <c r="H6" s="25">
        <v>350000</v>
      </c>
      <c r="I6" t="s">
        <v>120</v>
      </c>
    </row>
    <row r="7" spans="1:9">
      <c r="G7" t="s">
        <v>73</v>
      </c>
      <c r="H7" s="25">
        <v>700000</v>
      </c>
      <c r="I7" t="s">
        <v>121</v>
      </c>
    </row>
    <row r="8" spans="1:9">
      <c r="G8" t="s">
        <v>122</v>
      </c>
      <c r="H8" s="25">
        <v>550000</v>
      </c>
      <c r="I8" t="s">
        <v>123</v>
      </c>
    </row>
  </sheetData>
  <phoneticPr fontId="1" type="noConversion"/>
  <pageMargins left="0.7" right="0.7" top="0.75" bottom="0.75" header="0.3" footer="0.3"/>
  <drawing r:id="rId1"/>
  <legacyDrawing r:id="rId2"/>
  <controls>
    <mc:AlternateContent xmlns:mc="http://schemas.openxmlformats.org/markup-compatibility/2006">
      <mc:Choice Requires="x14">
        <control shapeId="3073" r:id="rId3" name="cmd매출현황">
          <controlPr defaultSize="0" autoLine="0" r:id="rId4">
            <anchor moveWithCells="1">
              <from>
                <xdr:col>5</xdr:col>
                <xdr:colOff>0</xdr:colOff>
                <xdr:row>0</xdr:row>
                <xdr:rowOff>0</xdr:rowOff>
              </from>
              <to>
                <xdr:col>6</xdr:col>
                <xdr:colOff>632460</xdr:colOff>
                <xdr:row>1</xdr:row>
                <xdr:rowOff>83820</xdr:rowOff>
              </to>
            </anchor>
          </controlPr>
        </control>
      </mc:Choice>
      <mc:Fallback>
        <control shapeId="3073" r:id="rId3" name="cmd매출현황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BB76FD-08FF-4F7C-9B66-EDAC7D130807}">
  <sheetPr codeName="Sheet3"/>
  <dimension ref="A1:E12"/>
  <sheetViews>
    <sheetView tabSelected="1" view="pageBreakPreview" zoomScale="60" zoomScaleNormal="100" workbookViewId="0">
      <selection activeCell="D20" sqref="D20"/>
    </sheetView>
  </sheetViews>
  <sheetFormatPr defaultRowHeight="17.399999999999999"/>
  <sheetData>
    <row r="1" spans="1:5" ht="24">
      <c r="A1" s="32" t="s">
        <v>9</v>
      </c>
      <c r="B1" s="32"/>
      <c r="C1" s="32"/>
      <c r="D1" s="32"/>
      <c r="E1" s="32"/>
    </row>
    <row r="2" spans="1:5">
      <c r="A2" s="8" t="s">
        <v>10</v>
      </c>
      <c r="B2" s="8" t="s">
        <v>11</v>
      </c>
      <c r="C2" s="8" t="s">
        <v>12</v>
      </c>
      <c r="D2" s="8" t="s">
        <v>13</v>
      </c>
      <c r="E2" s="8" t="s">
        <v>14</v>
      </c>
    </row>
    <row r="3" spans="1:5">
      <c r="A3" s="27" t="s">
        <v>15</v>
      </c>
      <c r="B3" s="27" t="s">
        <v>16</v>
      </c>
      <c r="C3" s="28">
        <v>2800</v>
      </c>
      <c r="D3" s="28">
        <v>62</v>
      </c>
      <c r="E3" s="13">
        <f t="shared" ref="E3:E11" si="0">C3*D3</f>
        <v>173600</v>
      </c>
    </row>
    <row r="4" spans="1:5">
      <c r="A4" s="27" t="s">
        <v>17</v>
      </c>
      <c r="B4" s="27" t="s">
        <v>18</v>
      </c>
      <c r="C4" s="28">
        <v>15600</v>
      </c>
      <c r="D4" s="28">
        <v>28</v>
      </c>
      <c r="E4" s="13">
        <f t="shared" si="0"/>
        <v>436800</v>
      </c>
    </row>
    <row r="5" spans="1:5">
      <c r="A5" s="27" t="s">
        <v>19</v>
      </c>
      <c r="B5" s="27" t="s">
        <v>20</v>
      </c>
      <c r="C5" s="28">
        <v>4500</v>
      </c>
      <c r="D5" s="28">
        <v>57</v>
      </c>
      <c r="E5" s="13">
        <f t="shared" si="0"/>
        <v>256500</v>
      </c>
    </row>
    <row r="6" spans="1:5">
      <c r="A6" s="27" t="s">
        <v>17</v>
      </c>
      <c r="B6" s="27" t="s">
        <v>21</v>
      </c>
      <c r="C6" s="28">
        <v>5600</v>
      </c>
      <c r="D6" s="28">
        <v>65</v>
      </c>
      <c r="E6" s="13">
        <f t="shared" si="0"/>
        <v>364000</v>
      </c>
    </row>
    <row r="7" spans="1:5">
      <c r="A7" s="27" t="s">
        <v>15</v>
      </c>
      <c r="B7" s="27" t="s">
        <v>22</v>
      </c>
      <c r="C7" s="28">
        <v>6500</v>
      </c>
      <c r="D7" s="28">
        <v>48</v>
      </c>
      <c r="E7" s="13">
        <f t="shared" si="0"/>
        <v>312000</v>
      </c>
    </row>
    <row r="8" spans="1:5">
      <c r="A8" s="27" t="s">
        <v>19</v>
      </c>
      <c r="B8" s="27" t="s">
        <v>23</v>
      </c>
      <c r="C8" s="28">
        <v>12500</v>
      </c>
      <c r="D8" s="28">
        <v>65</v>
      </c>
      <c r="E8" s="13">
        <f t="shared" si="0"/>
        <v>812500</v>
      </c>
    </row>
    <row r="9" spans="1:5">
      <c r="A9" s="27" t="s">
        <v>17</v>
      </c>
      <c r="B9" s="27" t="s">
        <v>24</v>
      </c>
      <c r="C9" s="28">
        <v>8300</v>
      </c>
      <c r="D9" s="28">
        <v>27</v>
      </c>
      <c r="E9" s="13">
        <f t="shared" si="0"/>
        <v>224100</v>
      </c>
    </row>
    <row r="10" spans="1:5">
      <c r="A10" s="27" t="s">
        <v>19</v>
      </c>
      <c r="B10" s="27" t="s">
        <v>25</v>
      </c>
      <c r="C10" s="28">
        <v>7200</v>
      </c>
      <c r="D10" s="28">
        <v>65</v>
      </c>
      <c r="E10" s="13">
        <f t="shared" si="0"/>
        <v>468000</v>
      </c>
    </row>
    <row r="11" spans="1:5">
      <c r="A11" s="27" t="s">
        <v>15</v>
      </c>
      <c r="B11" s="27" t="s">
        <v>26</v>
      </c>
      <c r="C11" s="28">
        <v>6300</v>
      </c>
      <c r="D11" s="28">
        <v>45</v>
      </c>
      <c r="E11" s="13">
        <f t="shared" si="0"/>
        <v>283500</v>
      </c>
    </row>
    <row r="12" spans="1:5">
      <c r="A12" s="33" t="s">
        <v>27</v>
      </c>
      <c r="B12" s="34"/>
      <c r="C12" s="34"/>
      <c r="D12" s="35"/>
      <c r="E12" s="13">
        <f>ROUNDUP(SUMIF(A3:A11,"미술",E3:E11),-3)</f>
        <v>770000</v>
      </c>
    </row>
  </sheetData>
  <sheetProtection sheet="1" objects="1" scenarios="1" formatCells="0"/>
  <mergeCells count="2">
    <mergeCell ref="A1:E1"/>
    <mergeCell ref="A12:D12"/>
  </mergeCells>
  <phoneticPr fontId="1" type="noConversion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85FC97-C93B-4FA5-9908-B190D4CD0E48}">
  <sheetPr codeName="Sheet4"/>
  <dimension ref="A1:H35"/>
  <sheetViews>
    <sheetView workbookViewId="0">
      <selection activeCell="C7" sqref="C7"/>
    </sheetView>
  </sheetViews>
  <sheetFormatPr defaultRowHeight="17.399999999999999"/>
  <cols>
    <col min="1" max="1" width="11" bestFit="1" customWidth="1"/>
    <col min="2" max="2" width="11.3984375" customWidth="1"/>
    <col min="3" max="3" width="13.69921875" bestFit="1" customWidth="1"/>
    <col min="4" max="4" width="13" bestFit="1" customWidth="1"/>
    <col min="5" max="5" width="13.69921875" bestFit="1" customWidth="1"/>
    <col min="6" max="6" width="13" bestFit="1" customWidth="1"/>
    <col min="7" max="7" width="10.5" customWidth="1"/>
    <col min="8" max="8" width="13.09765625" customWidth="1"/>
  </cols>
  <sheetData>
    <row r="1" spans="1:8">
      <c r="A1" t="s">
        <v>28</v>
      </c>
      <c r="B1" t="s">
        <v>29</v>
      </c>
    </row>
    <row r="2" spans="1:8">
      <c r="A2" s="8" t="s">
        <v>30</v>
      </c>
      <c r="B2" s="8" t="s">
        <v>31</v>
      </c>
      <c r="C2" s="8" t="s">
        <v>32</v>
      </c>
      <c r="D2" s="8" t="s">
        <v>33</v>
      </c>
      <c r="E2" s="8" t="s">
        <v>34</v>
      </c>
      <c r="F2" s="14" t="s">
        <v>35</v>
      </c>
      <c r="G2" s="14" t="s">
        <v>36</v>
      </c>
      <c r="H2" s="14" t="s">
        <v>124</v>
      </c>
    </row>
    <row r="3" spans="1:8">
      <c r="A3" s="8" t="s">
        <v>37</v>
      </c>
      <c r="B3" s="8" t="s">
        <v>38</v>
      </c>
      <c r="C3" s="15">
        <v>85</v>
      </c>
      <c r="D3" s="15">
        <v>85</v>
      </c>
      <c r="E3" s="15">
        <v>94</v>
      </c>
      <c r="F3" s="15"/>
      <c r="G3" s="8"/>
      <c r="H3" s="15"/>
    </row>
    <row r="4" spans="1:8">
      <c r="A4" s="8" t="s">
        <v>39</v>
      </c>
      <c r="B4" s="8" t="s">
        <v>40</v>
      </c>
      <c r="C4" s="15">
        <v>95</v>
      </c>
      <c r="D4" s="15">
        <v>74</v>
      </c>
      <c r="E4" s="15">
        <v>78</v>
      </c>
      <c r="F4" s="15"/>
      <c r="G4" s="8"/>
      <c r="H4" s="15"/>
    </row>
    <row r="5" spans="1:8">
      <c r="A5" s="8" t="s">
        <v>41</v>
      </c>
      <c r="B5" s="8" t="s">
        <v>42</v>
      </c>
      <c r="C5" s="15">
        <v>95</v>
      </c>
      <c r="D5" s="15">
        <v>90</v>
      </c>
      <c r="E5" s="15">
        <v>97</v>
      </c>
      <c r="F5" s="15"/>
      <c r="G5" s="8"/>
      <c r="H5" s="15"/>
    </row>
    <row r="6" spans="1:8">
      <c r="A6" s="8" t="s">
        <v>43</v>
      </c>
      <c r="B6" s="8" t="s">
        <v>42</v>
      </c>
      <c r="C6" s="15">
        <v>100</v>
      </c>
      <c r="D6" s="15">
        <v>69</v>
      </c>
      <c r="E6" s="15">
        <v>70</v>
      </c>
      <c r="F6" s="15"/>
      <c r="G6" s="8"/>
      <c r="H6" s="15"/>
    </row>
    <row r="7" spans="1:8">
      <c r="A7" s="8" t="s">
        <v>44</v>
      </c>
      <c r="B7" s="8" t="s">
        <v>40</v>
      </c>
      <c r="C7" s="15">
        <v>65</v>
      </c>
      <c r="D7" s="15">
        <v>93</v>
      </c>
      <c r="E7" s="15">
        <v>82</v>
      </c>
      <c r="F7" s="15"/>
      <c r="G7" s="8"/>
      <c r="H7" s="15"/>
    </row>
    <row r="8" spans="1:8">
      <c r="A8" s="8" t="s">
        <v>45</v>
      </c>
      <c r="B8" s="8" t="s">
        <v>38</v>
      </c>
      <c r="C8" s="15">
        <v>95</v>
      </c>
      <c r="D8" s="15">
        <v>60</v>
      </c>
      <c r="E8" s="15">
        <v>57</v>
      </c>
      <c r="F8" s="15"/>
      <c r="G8" s="8"/>
      <c r="H8" s="15"/>
    </row>
    <row r="9" spans="1:8">
      <c r="A9" s="8" t="s">
        <v>46</v>
      </c>
      <c r="B9" s="8" t="s">
        <v>42</v>
      </c>
      <c r="C9" s="15">
        <v>100</v>
      </c>
      <c r="D9" s="15">
        <v>91</v>
      </c>
      <c r="E9" s="15">
        <v>74</v>
      </c>
      <c r="F9" s="15"/>
      <c r="G9" s="8"/>
      <c r="H9" s="15"/>
    </row>
    <row r="10" spans="1:8">
      <c r="A10" s="8" t="s">
        <v>47</v>
      </c>
      <c r="B10" s="8" t="s">
        <v>40</v>
      </c>
      <c r="C10" s="15">
        <v>90</v>
      </c>
      <c r="D10" s="15">
        <v>64</v>
      </c>
      <c r="E10" s="15">
        <v>80</v>
      </c>
      <c r="F10" s="15"/>
      <c r="G10" s="8"/>
      <c r="H10" s="15"/>
    </row>
    <row r="12" spans="1:8">
      <c r="A12" t="s">
        <v>48</v>
      </c>
      <c r="F12" t="s">
        <v>49</v>
      </c>
      <c r="G12" t="s">
        <v>50</v>
      </c>
    </row>
    <row r="13" spans="1:8">
      <c r="A13" s="8" t="s">
        <v>31</v>
      </c>
      <c r="B13" s="8" t="s">
        <v>32</v>
      </c>
      <c r="C13" s="8" t="s">
        <v>33</v>
      </c>
      <c r="D13" s="8" t="s">
        <v>34</v>
      </c>
      <c r="F13" s="8" t="s">
        <v>35</v>
      </c>
      <c r="G13" s="8" t="s">
        <v>36</v>
      </c>
    </row>
    <row r="14" spans="1:8">
      <c r="A14" s="8" t="s">
        <v>40</v>
      </c>
      <c r="B14" s="16">
        <v>0.3</v>
      </c>
      <c r="C14" s="16">
        <v>0.3</v>
      </c>
      <c r="D14" s="16">
        <v>0.4</v>
      </c>
      <c r="F14" s="8">
        <v>60</v>
      </c>
      <c r="G14" s="8" t="s">
        <v>51</v>
      </c>
    </row>
    <row r="15" spans="1:8">
      <c r="A15" s="8" t="s">
        <v>38</v>
      </c>
      <c r="B15" s="16">
        <v>0.4</v>
      </c>
      <c r="C15" s="16">
        <v>0.4</v>
      </c>
      <c r="D15" s="16">
        <v>0.3</v>
      </c>
      <c r="F15" s="8">
        <v>70</v>
      </c>
      <c r="G15" s="8" t="s">
        <v>52</v>
      </c>
    </row>
    <row r="16" spans="1:8">
      <c r="A16" s="8" t="s">
        <v>42</v>
      </c>
      <c r="B16" s="16">
        <v>0.3</v>
      </c>
      <c r="C16" s="16">
        <v>0.5</v>
      </c>
      <c r="D16" s="16">
        <v>0.2</v>
      </c>
      <c r="F16" s="8">
        <v>80</v>
      </c>
      <c r="G16" s="8" t="s">
        <v>53</v>
      </c>
    </row>
    <row r="17" spans="1:7">
      <c r="F17" s="8">
        <v>90</v>
      </c>
      <c r="G17" s="8" t="s">
        <v>54</v>
      </c>
    </row>
    <row r="18" spans="1:7">
      <c r="F18" s="8">
        <v>100</v>
      </c>
      <c r="G18" s="8" t="s">
        <v>55</v>
      </c>
    </row>
    <row r="19" spans="1:7">
      <c r="A19" t="s">
        <v>56</v>
      </c>
      <c r="B19" t="s">
        <v>57</v>
      </c>
    </row>
    <row r="20" spans="1:7">
      <c r="A20" s="8" t="s">
        <v>58</v>
      </c>
      <c r="B20" s="8" t="s">
        <v>59</v>
      </c>
      <c r="C20" s="8" t="s">
        <v>60</v>
      </c>
      <c r="D20" s="8" t="s">
        <v>61</v>
      </c>
      <c r="E20" s="8" t="s">
        <v>62</v>
      </c>
      <c r="F20" s="8" t="s">
        <v>63</v>
      </c>
      <c r="G20" s="14" t="s">
        <v>64</v>
      </c>
    </row>
    <row r="21" spans="1:7">
      <c r="A21" s="8" t="s">
        <v>65</v>
      </c>
      <c r="B21" s="8" t="s">
        <v>66</v>
      </c>
      <c r="C21" s="15">
        <v>34</v>
      </c>
      <c r="D21" s="13">
        <v>34000</v>
      </c>
      <c r="E21" s="13">
        <v>30</v>
      </c>
      <c r="F21" s="13">
        <v>30000</v>
      </c>
      <c r="G21" s="13"/>
    </row>
    <row r="22" spans="1:7">
      <c r="A22" s="8" t="s">
        <v>65</v>
      </c>
      <c r="B22" s="8" t="s">
        <v>67</v>
      </c>
      <c r="C22" s="15">
        <v>34</v>
      </c>
      <c r="D22" s="13">
        <v>61200</v>
      </c>
      <c r="E22" s="13">
        <v>78</v>
      </c>
      <c r="F22" s="13">
        <v>140400</v>
      </c>
      <c r="G22" s="13"/>
    </row>
    <row r="23" spans="1:7">
      <c r="A23" s="8" t="s">
        <v>68</v>
      </c>
      <c r="B23" s="8" t="s">
        <v>66</v>
      </c>
      <c r="C23" s="15">
        <v>68</v>
      </c>
      <c r="D23" s="13">
        <v>68000</v>
      </c>
      <c r="E23" s="13">
        <v>50</v>
      </c>
      <c r="F23" s="13">
        <v>50000</v>
      </c>
      <c r="G23" s="13"/>
    </row>
    <row r="24" spans="1:7">
      <c r="A24" s="8" t="s">
        <v>69</v>
      </c>
      <c r="B24" s="8" t="s">
        <v>66</v>
      </c>
      <c r="C24" s="15">
        <v>70</v>
      </c>
      <c r="D24" s="13">
        <v>70000</v>
      </c>
      <c r="E24" s="13">
        <v>67</v>
      </c>
      <c r="F24" s="13">
        <v>67000</v>
      </c>
      <c r="G24" s="13"/>
    </row>
    <row r="25" spans="1:7">
      <c r="A25" s="8" t="s">
        <v>70</v>
      </c>
      <c r="B25" s="8" t="s">
        <v>71</v>
      </c>
      <c r="C25" s="15">
        <v>54</v>
      </c>
      <c r="D25" s="13">
        <v>81000</v>
      </c>
      <c r="E25" s="13">
        <v>50</v>
      </c>
      <c r="F25" s="13">
        <v>75000</v>
      </c>
      <c r="G25" s="13"/>
    </row>
    <row r="26" spans="1:7">
      <c r="A26" s="8" t="s">
        <v>69</v>
      </c>
      <c r="B26" s="8" t="s">
        <v>71</v>
      </c>
      <c r="C26" s="15">
        <v>56</v>
      </c>
      <c r="D26" s="13">
        <v>84000</v>
      </c>
      <c r="E26" s="13">
        <v>67</v>
      </c>
      <c r="F26" s="13">
        <v>100500</v>
      </c>
      <c r="G26" s="13"/>
    </row>
    <row r="27" spans="1:7">
      <c r="A27" s="8" t="s">
        <v>70</v>
      </c>
      <c r="B27" s="8" t="s">
        <v>71</v>
      </c>
      <c r="C27" s="15">
        <v>56</v>
      </c>
      <c r="D27" s="13">
        <v>84000</v>
      </c>
      <c r="E27" s="13">
        <v>56</v>
      </c>
      <c r="F27" s="13">
        <v>84000</v>
      </c>
      <c r="G27" s="13"/>
    </row>
    <row r="28" spans="1:7">
      <c r="A28" s="8" t="s">
        <v>68</v>
      </c>
      <c r="B28" s="8" t="s">
        <v>66</v>
      </c>
      <c r="C28" s="15">
        <v>85</v>
      </c>
      <c r="D28" s="13">
        <v>85000</v>
      </c>
      <c r="E28" s="13">
        <v>80</v>
      </c>
      <c r="F28" s="13">
        <v>80000</v>
      </c>
      <c r="G28" s="13"/>
    </row>
    <row r="29" spans="1:7">
      <c r="A29" s="8" t="s">
        <v>70</v>
      </c>
      <c r="B29" s="8" t="s">
        <v>66</v>
      </c>
      <c r="C29" s="15">
        <v>87</v>
      </c>
      <c r="D29" s="13">
        <v>87000</v>
      </c>
      <c r="E29" s="13">
        <v>75</v>
      </c>
      <c r="F29" s="13">
        <v>75000</v>
      </c>
      <c r="G29" s="13"/>
    </row>
    <row r="31" spans="1:7">
      <c r="A31" s="8" t="s">
        <v>58</v>
      </c>
      <c r="B31" s="14" t="s">
        <v>72</v>
      </c>
    </row>
    <row r="32" spans="1:7">
      <c r="A32" s="8" t="s">
        <v>69</v>
      </c>
      <c r="B32" s="13"/>
    </row>
    <row r="33" spans="1:2">
      <c r="A33" s="8" t="s">
        <v>65</v>
      </c>
      <c r="B33" s="13"/>
    </row>
    <row r="34" spans="1:2">
      <c r="A34" s="8" t="s">
        <v>68</v>
      </c>
      <c r="B34" s="13"/>
    </row>
    <row r="35" spans="1:2">
      <c r="A35" s="8" t="s">
        <v>70</v>
      </c>
      <c r="B35" s="13"/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95EA3D-0E68-4CFC-B92C-73E885F53808}">
  <sheetPr codeName="Sheet5"/>
  <dimension ref="A2:D6"/>
  <sheetViews>
    <sheetView workbookViewId="0">
      <selection activeCell="A2" sqref="A2"/>
    </sheetView>
  </sheetViews>
  <sheetFormatPr defaultRowHeight="17.399999999999999"/>
  <cols>
    <col min="1" max="1" width="14.5" bestFit="1" customWidth="1"/>
    <col min="2" max="3" width="7.5" bestFit="1" customWidth="1"/>
    <col min="4" max="4" width="8.5" bestFit="1" customWidth="1"/>
  </cols>
  <sheetData>
    <row r="2" spans="1:4">
      <c r="A2" s="29" t="s">
        <v>134</v>
      </c>
      <c r="B2" s="29" t="s">
        <v>31</v>
      </c>
    </row>
    <row r="3" spans="1:4">
      <c r="A3" s="29" t="s">
        <v>135</v>
      </c>
      <c r="B3" t="s">
        <v>132</v>
      </c>
      <c r="C3" t="s">
        <v>133</v>
      </c>
      <c r="D3" t="s">
        <v>131</v>
      </c>
    </row>
    <row r="4" spans="1:4">
      <c r="A4" t="s">
        <v>136</v>
      </c>
      <c r="B4" s="30">
        <v>0.63335607094133695</v>
      </c>
      <c r="C4" s="30">
        <v>0.36664392905866305</v>
      </c>
      <c r="D4" s="30">
        <v>1</v>
      </c>
    </row>
    <row r="5" spans="1:4">
      <c r="A5" t="s">
        <v>137</v>
      </c>
      <c r="B5" s="30">
        <v>0.30637691485571783</v>
      </c>
      <c r="C5" s="30">
        <v>0.69362308514428217</v>
      </c>
      <c r="D5" s="30">
        <v>1</v>
      </c>
    </row>
    <row r="6" spans="1:4">
      <c r="A6" t="s">
        <v>131</v>
      </c>
      <c r="B6" s="30">
        <v>0.47342742638090257</v>
      </c>
      <c r="C6" s="30">
        <v>0.52657257361909737</v>
      </c>
      <c r="D6" s="30">
        <v>1</v>
      </c>
    </row>
  </sheetData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74F9C6-A053-4A60-8CE7-D022C78813C5}">
  <sheetPr codeName="Sheet6"/>
  <dimension ref="A1:D8"/>
  <sheetViews>
    <sheetView workbookViewId="0">
      <selection activeCell="A2" sqref="A2"/>
    </sheetView>
  </sheetViews>
  <sheetFormatPr defaultRowHeight="17.399999999999999"/>
  <sheetData>
    <row r="1" spans="1:4">
      <c r="A1" s="36" t="s">
        <v>76</v>
      </c>
      <c r="B1" s="36"/>
      <c r="C1" s="36"/>
      <c r="D1" s="36"/>
    </row>
    <row r="2" spans="1:4">
      <c r="A2" s="8" t="s">
        <v>77</v>
      </c>
      <c r="B2" s="8" t="s">
        <v>73</v>
      </c>
      <c r="C2" s="8" t="s">
        <v>74</v>
      </c>
      <c r="D2" s="8" t="s">
        <v>75</v>
      </c>
    </row>
    <row r="3" spans="1:4">
      <c r="A3" s="8" t="s">
        <v>78</v>
      </c>
      <c r="B3" s="8">
        <v>550</v>
      </c>
      <c r="C3" s="8">
        <v>56</v>
      </c>
      <c r="D3" s="8">
        <v>340</v>
      </c>
    </row>
    <row r="4" spans="1:4">
      <c r="A4" s="8" t="s">
        <v>79</v>
      </c>
      <c r="B4" s="8">
        <v>345</v>
      </c>
      <c r="C4" s="8">
        <v>89</v>
      </c>
      <c r="D4" s="8">
        <v>110</v>
      </c>
    </row>
    <row r="5" spans="1:4">
      <c r="A5" s="8" t="s">
        <v>80</v>
      </c>
      <c r="B5" s="8">
        <v>789</v>
      </c>
      <c r="C5" s="8">
        <v>456</v>
      </c>
      <c r="D5" s="8">
        <v>70</v>
      </c>
    </row>
    <row r="6" spans="1:4">
      <c r="A6" s="8" t="s">
        <v>81</v>
      </c>
      <c r="B6" s="8">
        <v>120</v>
      </c>
      <c r="C6" s="8">
        <v>98</v>
      </c>
      <c r="D6" s="8">
        <v>20</v>
      </c>
    </row>
    <row r="7" spans="1:4">
      <c r="A7" s="8" t="s">
        <v>82</v>
      </c>
      <c r="B7" s="8">
        <v>345</v>
      </c>
      <c r="C7" s="8">
        <v>123</v>
      </c>
      <c r="D7" s="8">
        <v>98</v>
      </c>
    </row>
    <row r="8" spans="1:4">
      <c r="A8" s="8" t="s">
        <v>83</v>
      </c>
      <c r="B8" s="8">
        <v>666</v>
      </c>
      <c r="C8" s="8">
        <v>110</v>
      </c>
      <c r="D8" s="8">
        <v>89</v>
      </c>
    </row>
  </sheetData>
  <dataConsolidate function="average" topLabels="1" link="1">
    <dataRefs count="2">
      <dataRef ref="A2:D8" sheet="상반기"/>
      <dataRef ref="A2:D8" sheet="하반기"/>
    </dataRefs>
  </dataConsolidate>
  <mergeCells count="1">
    <mergeCell ref="A1:D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C28114-BB47-4C47-9238-66D602628BDF}">
  <sheetPr codeName="Sheet7"/>
  <dimension ref="A1:D8"/>
  <sheetViews>
    <sheetView workbookViewId="0">
      <selection activeCell="A2" sqref="A2"/>
    </sheetView>
  </sheetViews>
  <sheetFormatPr defaultRowHeight="17.399999999999999"/>
  <sheetData>
    <row r="1" spans="1:4">
      <c r="A1" s="36" t="s">
        <v>84</v>
      </c>
      <c r="B1" s="36"/>
      <c r="C1" s="36"/>
      <c r="D1" s="36"/>
    </row>
    <row r="2" spans="1:4">
      <c r="A2" s="8" t="s">
        <v>77</v>
      </c>
      <c r="B2" s="8" t="s">
        <v>73</v>
      </c>
      <c r="C2" s="8" t="s">
        <v>74</v>
      </c>
      <c r="D2" s="8" t="s">
        <v>75</v>
      </c>
    </row>
    <row r="3" spans="1:4">
      <c r="A3" s="8" t="s">
        <v>78</v>
      </c>
      <c r="B3" s="8">
        <v>440</v>
      </c>
      <c r="C3" s="8">
        <v>47</v>
      </c>
      <c r="D3" s="8">
        <v>300</v>
      </c>
    </row>
    <row r="4" spans="1:4">
      <c r="A4" s="8" t="s">
        <v>79</v>
      </c>
      <c r="B4" s="8">
        <v>456</v>
      </c>
      <c r="C4" s="8">
        <v>234</v>
      </c>
      <c r="D4" s="8">
        <v>322</v>
      </c>
    </row>
    <row r="5" spans="1:4">
      <c r="A5" s="8" t="s">
        <v>80</v>
      </c>
      <c r="B5" s="8">
        <v>556</v>
      </c>
      <c r="C5" s="8">
        <v>556</v>
      </c>
      <c r="D5" s="8">
        <v>220</v>
      </c>
    </row>
    <row r="6" spans="1:4">
      <c r="A6" s="8" t="s">
        <v>81</v>
      </c>
      <c r="B6" s="8">
        <v>234</v>
      </c>
      <c r="C6" s="8">
        <v>100</v>
      </c>
      <c r="D6" s="8">
        <v>30</v>
      </c>
    </row>
    <row r="7" spans="1:4">
      <c r="A7" s="8" t="s">
        <v>82</v>
      </c>
      <c r="B7" s="8">
        <v>556</v>
      </c>
      <c r="C7" s="8">
        <v>145</v>
      </c>
      <c r="D7" s="8">
        <v>78</v>
      </c>
    </row>
    <row r="8" spans="1:4">
      <c r="A8" s="8" t="s">
        <v>83</v>
      </c>
      <c r="B8" s="8">
        <v>675</v>
      </c>
      <c r="C8" s="8">
        <v>98</v>
      </c>
      <c r="D8" s="8">
        <v>65</v>
      </c>
    </row>
  </sheetData>
  <dataConsolidate function="average" topLabels="1" link="1">
    <dataRefs count="2">
      <dataRef ref="A2:D8" sheet="상반기"/>
      <dataRef ref="A2:D8" sheet="하반기"/>
    </dataRefs>
  </dataConsolidate>
  <mergeCells count="1">
    <mergeCell ref="A1:D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2564C4-6590-4BC1-9648-4ABDB3937BD1}">
  <sheetPr codeName="Sheet8"/>
  <dimension ref="A1:E33"/>
  <sheetViews>
    <sheetView workbookViewId="0">
      <selection activeCell="A2" sqref="A2:E20"/>
    </sheetView>
  </sheetViews>
  <sheetFormatPr defaultRowHeight="17.399999999999999" outlineLevelRow="2"/>
  <cols>
    <col min="1" max="1" width="2" customWidth="1"/>
    <col min="2" max="2" width="7" customWidth="1"/>
    <col min="3" max="3" width="10.19921875" customWidth="1"/>
    <col min="4" max="5" width="9.8984375" customWidth="1"/>
  </cols>
  <sheetData>
    <row r="1" spans="1:5">
      <c r="A1" s="36" t="s">
        <v>85</v>
      </c>
      <c r="B1" s="36"/>
      <c r="C1" s="36"/>
      <c r="D1" s="36"/>
      <c r="E1" s="36"/>
    </row>
    <row r="2" spans="1:5">
      <c r="A2" s="8" t="s">
        <v>77</v>
      </c>
      <c r="B2" s="8"/>
      <c r="C2" s="8" t="s">
        <v>73</v>
      </c>
      <c r="D2" s="8" t="s">
        <v>74</v>
      </c>
      <c r="E2" s="8" t="s">
        <v>75</v>
      </c>
    </row>
    <row r="3" spans="1:5" hidden="1" outlineLevel="2">
      <c r="A3" s="8"/>
      <c r="B3" s="8" t="s">
        <v>144</v>
      </c>
      <c r="C3" s="8">
        <f>상반기!$B$3</f>
        <v>550</v>
      </c>
      <c r="D3" s="8">
        <f>상반기!$C$3</f>
        <v>56</v>
      </c>
      <c r="E3" s="8">
        <f>상반기!$D$3</f>
        <v>340</v>
      </c>
    </row>
    <row r="4" spans="1:5" hidden="1" outlineLevel="2" collapsed="1">
      <c r="A4" s="8"/>
      <c r="B4" s="8" t="s">
        <v>144</v>
      </c>
      <c r="C4" s="8">
        <f>하반기!$B$3</f>
        <v>440</v>
      </c>
      <c r="D4" s="8">
        <f>하반기!$C$3</f>
        <v>47</v>
      </c>
      <c r="E4" s="8">
        <f>하반기!$D$3</f>
        <v>300</v>
      </c>
    </row>
    <row r="5" spans="1:5" collapsed="1">
      <c r="A5" s="8" t="s">
        <v>138</v>
      </c>
      <c r="B5" s="8"/>
      <c r="C5" s="8">
        <f>SUM(C3:C4)</f>
        <v>990</v>
      </c>
      <c r="D5" s="8">
        <f>SUM(D3:D4)</f>
        <v>103</v>
      </c>
      <c r="E5" s="8">
        <f>SUM(E3:E4)</f>
        <v>640</v>
      </c>
    </row>
    <row r="6" spans="1:5" hidden="1" outlineLevel="2">
      <c r="A6" s="8"/>
      <c r="B6" s="8" t="s">
        <v>144</v>
      </c>
      <c r="C6" s="8">
        <f>상반기!$B$4</f>
        <v>345</v>
      </c>
      <c r="D6" s="8">
        <f>상반기!$C$4</f>
        <v>89</v>
      </c>
      <c r="E6" s="8">
        <f>상반기!$D$4</f>
        <v>110</v>
      </c>
    </row>
    <row r="7" spans="1:5" hidden="1" outlineLevel="2" collapsed="1">
      <c r="A7" s="8"/>
      <c r="B7" s="8" t="s">
        <v>144</v>
      </c>
      <c r="C7" s="8">
        <f>하반기!$B$4</f>
        <v>456</v>
      </c>
      <c r="D7" s="8">
        <f>하반기!$C$4</f>
        <v>234</v>
      </c>
      <c r="E7" s="8">
        <f>하반기!$D$4</f>
        <v>322</v>
      </c>
    </row>
    <row r="8" spans="1:5" hidden="1" outlineLevel="1" collapsed="1">
      <c r="A8" s="8" t="s">
        <v>139</v>
      </c>
      <c r="B8" s="8"/>
      <c r="C8" s="8">
        <f>SUM(C6:C7)</f>
        <v>801</v>
      </c>
      <c r="D8" s="8">
        <f>SUM(D6:D7)</f>
        <v>323</v>
      </c>
      <c r="E8" s="8">
        <f>SUM(E6:E7)</f>
        <v>432</v>
      </c>
    </row>
    <row r="9" spans="1:5" hidden="1" outlineLevel="2">
      <c r="A9" s="8"/>
      <c r="B9" s="8" t="s">
        <v>144</v>
      </c>
      <c r="C9" s="8">
        <f>상반기!$B$5</f>
        <v>789</v>
      </c>
      <c r="D9" s="8">
        <f>상반기!$C$5</f>
        <v>456</v>
      </c>
      <c r="E9" s="8">
        <f>상반기!$D$5</f>
        <v>70</v>
      </c>
    </row>
    <row r="10" spans="1:5" hidden="1" outlineLevel="2" collapsed="1">
      <c r="A10" s="8"/>
      <c r="B10" s="8" t="s">
        <v>144</v>
      </c>
      <c r="C10" s="8">
        <f>하반기!$B$5</f>
        <v>556</v>
      </c>
      <c r="D10" s="8">
        <f>하반기!$C$5</f>
        <v>556</v>
      </c>
      <c r="E10" s="8">
        <f>하반기!$D$5</f>
        <v>220</v>
      </c>
    </row>
    <row r="11" spans="1:5" hidden="1" outlineLevel="1" collapsed="1">
      <c r="A11" s="8" t="s">
        <v>140</v>
      </c>
      <c r="B11" s="8"/>
      <c r="C11" s="8">
        <f>SUM(C9:C10)</f>
        <v>1345</v>
      </c>
      <c r="D11" s="8">
        <f>SUM(D9:D10)</f>
        <v>1012</v>
      </c>
      <c r="E11" s="8">
        <f>SUM(E9:E10)</f>
        <v>290</v>
      </c>
    </row>
    <row r="12" spans="1:5" hidden="1" outlineLevel="2">
      <c r="A12" s="8"/>
      <c r="B12" s="8" t="s">
        <v>144</v>
      </c>
      <c r="C12" s="8">
        <f>상반기!$B$6</f>
        <v>120</v>
      </c>
      <c r="D12" s="8">
        <f>상반기!$C$6</f>
        <v>98</v>
      </c>
      <c r="E12" s="8">
        <f>상반기!$D$6</f>
        <v>20</v>
      </c>
    </row>
    <row r="13" spans="1:5" hidden="1" outlineLevel="2">
      <c r="A13" s="8"/>
      <c r="B13" s="8" t="s">
        <v>144</v>
      </c>
      <c r="C13" s="8">
        <f>하반기!$B$6</f>
        <v>234</v>
      </c>
      <c r="D13" s="8">
        <f>하반기!$C$6</f>
        <v>100</v>
      </c>
      <c r="E13" s="8">
        <f>하반기!$D$6</f>
        <v>30</v>
      </c>
    </row>
    <row r="14" spans="1:5" collapsed="1">
      <c r="A14" s="8" t="s">
        <v>141</v>
      </c>
      <c r="B14" s="8"/>
      <c r="C14" s="8">
        <f>SUM(C12:C13)</f>
        <v>354</v>
      </c>
      <c r="D14" s="8">
        <f>SUM(D12:D13)</f>
        <v>198</v>
      </c>
      <c r="E14" s="8">
        <f>SUM(E12:E13)</f>
        <v>50</v>
      </c>
    </row>
    <row r="15" spans="1:5" hidden="1" outlineLevel="2">
      <c r="A15" s="8"/>
      <c r="B15" s="8" t="s">
        <v>144</v>
      </c>
      <c r="C15" s="8">
        <f>상반기!$B$7</f>
        <v>345</v>
      </c>
      <c r="D15" s="8">
        <f>상반기!$C$7</f>
        <v>123</v>
      </c>
      <c r="E15" s="8">
        <f>상반기!$D$7</f>
        <v>98</v>
      </c>
    </row>
    <row r="16" spans="1:5" hidden="1" outlineLevel="2" collapsed="1">
      <c r="A16" s="8"/>
      <c r="B16" s="8" t="s">
        <v>144</v>
      </c>
      <c r="C16" s="8">
        <f>하반기!$B$7</f>
        <v>556</v>
      </c>
      <c r="D16" s="8">
        <f>하반기!$C$7</f>
        <v>145</v>
      </c>
      <c r="E16" s="8">
        <f>하반기!$D$7</f>
        <v>78</v>
      </c>
    </row>
    <row r="17" spans="1:5" hidden="1" outlineLevel="1" collapsed="1">
      <c r="A17" s="8" t="s">
        <v>142</v>
      </c>
      <c r="B17" s="8"/>
      <c r="C17" s="8">
        <f>SUM(C15:C16)</f>
        <v>901</v>
      </c>
      <c r="D17" s="8">
        <f>SUM(D15:D16)</f>
        <v>268</v>
      </c>
      <c r="E17" s="8">
        <f>SUM(E15:E16)</f>
        <v>176</v>
      </c>
    </row>
    <row r="18" spans="1:5" hidden="1" outlineLevel="2">
      <c r="A18" s="8"/>
      <c r="B18" s="8" t="s">
        <v>144</v>
      </c>
      <c r="C18" s="8">
        <f>상반기!$B$8</f>
        <v>666</v>
      </c>
      <c r="D18" s="8">
        <f>상반기!$C$8</f>
        <v>110</v>
      </c>
      <c r="E18" s="8">
        <f>상반기!$D$8</f>
        <v>89</v>
      </c>
    </row>
    <row r="19" spans="1:5" hidden="1" outlineLevel="2">
      <c r="A19" s="8"/>
      <c r="B19" s="8" t="s">
        <v>144</v>
      </c>
      <c r="C19" s="8">
        <f>하반기!$B$8</f>
        <v>675</v>
      </c>
      <c r="D19" s="8">
        <f>하반기!$C$8</f>
        <v>98</v>
      </c>
      <c r="E19" s="8">
        <f>하반기!$D$8</f>
        <v>65</v>
      </c>
    </row>
    <row r="20" spans="1:5" hidden="1" outlineLevel="1" collapsed="1">
      <c r="A20" s="8" t="s">
        <v>143</v>
      </c>
      <c r="B20" s="8"/>
      <c r="C20" s="8">
        <f>SUM(C18:C19)</f>
        <v>1341</v>
      </c>
      <c r="D20" s="8">
        <f>SUM(D18:D19)</f>
        <v>208</v>
      </c>
      <c r="E20" s="8">
        <f>SUM(E18:E19)</f>
        <v>154</v>
      </c>
    </row>
    <row r="21" spans="1:5" collapsed="1">
      <c r="A21" s="8" t="s">
        <v>80</v>
      </c>
      <c r="B21" s="8"/>
      <c r="C21" s="8"/>
      <c r="D21" s="8"/>
      <c r="E21" s="8"/>
    </row>
    <row r="22" spans="1:5" hidden="1" outlineLevel="1">
      <c r="A22" s="8"/>
      <c r="B22" s="8"/>
      <c r="C22" s="8"/>
      <c r="D22" s="8"/>
      <c r="E22" s="8"/>
    </row>
    <row r="23" spans="1:5" hidden="1" outlineLevel="1" collapsed="1">
      <c r="A23" s="8"/>
      <c r="B23" s="8"/>
      <c r="C23" s="8"/>
      <c r="D23" s="8"/>
      <c r="E23" s="8"/>
    </row>
    <row r="24" spans="1:5" collapsed="1">
      <c r="A24" s="8" t="s">
        <v>81</v>
      </c>
      <c r="B24" s="8"/>
      <c r="C24" s="8"/>
      <c r="D24" s="8"/>
      <c r="E24" s="8"/>
    </row>
    <row r="25" spans="1:5" hidden="1" outlineLevel="1">
      <c r="A25" s="8"/>
      <c r="B25" s="8"/>
      <c r="C25" s="8"/>
      <c r="D25" s="8"/>
      <c r="E25" s="8"/>
    </row>
    <row r="26" spans="1:5" hidden="1" outlineLevel="1" collapsed="1">
      <c r="A26" s="8"/>
      <c r="B26" s="8"/>
      <c r="C26" s="8"/>
      <c r="D26" s="8"/>
      <c r="E26" s="8"/>
    </row>
    <row r="27" spans="1:5" collapsed="1">
      <c r="A27" s="8" t="s">
        <v>82</v>
      </c>
      <c r="B27" s="8"/>
      <c r="C27" s="8"/>
      <c r="D27" s="8"/>
      <c r="E27" s="8"/>
    </row>
    <row r="28" spans="1:5" hidden="1" outlineLevel="1">
      <c r="A28" s="8"/>
      <c r="B28" s="8"/>
      <c r="C28" s="8"/>
      <c r="D28" s="8"/>
      <c r="E28" s="8"/>
    </row>
    <row r="29" spans="1:5" hidden="1" outlineLevel="1" collapsed="1">
      <c r="A29" s="8"/>
      <c r="B29" s="8"/>
      <c r="C29" s="8"/>
      <c r="D29" s="8"/>
      <c r="E29" s="8"/>
    </row>
    <row r="30" spans="1:5" collapsed="1">
      <c r="A30" s="8" t="s">
        <v>83</v>
      </c>
      <c r="B30" s="8"/>
      <c r="C30" s="8"/>
      <c r="D30" s="8"/>
      <c r="E30" s="8"/>
    </row>
    <row r="31" spans="1:5" hidden="1" outlineLevel="1">
      <c r="A31" s="26"/>
      <c r="B31" s="26"/>
      <c r="C31" s="26"/>
      <c r="D31" s="26"/>
      <c r="E31" s="26"/>
    </row>
    <row r="32" spans="1:5" hidden="1" outlineLevel="1" collapsed="1">
      <c r="A32" s="26"/>
      <c r="B32" s="26"/>
      <c r="C32" s="26"/>
      <c r="D32" s="26"/>
      <c r="E32" s="26"/>
    </row>
    <row r="33" collapsed="1"/>
  </sheetData>
  <dataConsolidate topLabels="1" link="1">
    <dataRefs count="2">
      <dataRef ref="A2:D8" sheet="상반기"/>
      <dataRef ref="A2:D8" sheet="하반기"/>
    </dataRefs>
  </dataConsolidate>
  <mergeCells count="1">
    <mergeCell ref="A1:E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4CED89-341E-4158-8CAD-8E4BFEB854E7}">
  <sheetPr codeName="Sheet9"/>
  <dimension ref="A1:E11"/>
  <sheetViews>
    <sheetView topLeftCell="A11" workbookViewId="0">
      <selection activeCell="K16" sqref="K16"/>
    </sheetView>
  </sheetViews>
  <sheetFormatPr defaultRowHeight="17.399999999999999"/>
  <cols>
    <col min="1" max="1" width="13" bestFit="1" customWidth="1"/>
    <col min="2" max="2" width="7.09765625" bestFit="1" customWidth="1"/>
    <col min="3" max="3" width="11.3984375" bestFit="1" customWidth="1"/>
    <col min="4" max="4" width="10.8984375" customWidth="1"/>
  </cols>
  <sheetData>
    <row r="1" spans="1:5" ht="21">
      <c r="B1" s="37" t="s">
        <v>145</v>
      </c>
      <c r="C1" s="37"/>
      <c r="D1" s="37"/>
      <c r="E1" s="37"/>
    </row>
    <row r="3" spans="1:5">
      <c r="A3" s="8" t="s">
        <v>86</v>
      </c>
      <c r="B3" s="8" t="s">
        <v>87</v>
      </c>
      <c r="C3" s="8" t="s">
        <v>72</v>
      </c>
      <c r="D3" s="8" t="s">
        <v>88</v>
      </c>
      <c r="E3" s="8" t="s">
        <v>89</v>
      </c>
    </row>
    <row r="4" spans="1:5">
      <c r="A4" s="15" t="s">
        <v>90</v>
      </c>
      <c r="B4" s="15" t="s">
        <v>91</v>
      </c>
      <c r="C4" s="17">
        <v>356000</v>
      </c>
      <c r="D4" s="18">
        <v>45071</v>
      </c>
      <c r="E4" s="15">
        <v>23</v>
      </c>
    </row>
    <row r="5" spans="1:5">
      <c r="A5" s="15" t="s">
        <v>92</v>
      </c>
      <c r="B5" s="15" t="s">
        <v>93</v>
      </c>
      <c r="C5" s="17">
        <v>173000</v>
      </c>
      <c r="D5" s="18">
        <v>45099</v>
      </c>
      <c r="E5" s="15">
        <v>12</v>
      </c>
    </row>
    <row r="6" spans="1:5">
      <c r="A6" s="15" t="s">
        <v>94</v>
      </c>
      <c r="B6" s="15" t="s">
        <v>95</v>
      </c>
      <c r="C6" s="17">
        <v>498000</v>
      </c>
      <c r="D6" s="18">
        <v>45063</v>
      </c>
      <c r="E6" s="15">
        <v>28</v>
      </c>
    </row>
    <row r="7" spans="1:5">
      <c r="A7" s="15" t="s">
        <v>96</v>
      </c>
      <c r="B7" s="15" t="s">
        <v>97</v>
      </c>
      <c r="C7" s="17">
        <v>87000</v>
      </c>
      <c r="D7" s="18">
        <v>45069</v>
      </c>
      <c r="E7" s="15">
        <v>18</v>
      </c>
    </row>
    <row r="8" spans="1:5">
      <c r="A8" s="15" t="s">
        <v>92</v>
      </c>
      <c r="B8" s="15" t="s">
        <v>98</v>
      </c>
      <c r="C8" s="17">
        <v>1530000</v>
      </c>
      <c r="D8" s="18">
        <v>45103</v>
      </c>
      <c r="E8" s="15">
        <v>95</v>
      </c>
    </row>
    <row r="9" spans="1:5">
      <c r="A9" s="15" t="s">
        <v>94</v>
      </c>
      <c r="B9" s="15" t="s">
        <v>99</v>
      </c>
      <c r="C9" s="17">
        <v>1837000</v>
      </c>
      <c r="D9" s="18">
        <v>45066</v>
      </c>
      <c r="E9" s="15">
        <v>78</v>
      </c>
    </row>
    <row r="10" spans="1:5">
      <c r="A10" s="15" t="s">
        <v>96</v>
      </c>
      <c r="B10" s="15" t="s">
        <v>100</v>
      </c>
      <c r="C10" s="17">
        <v>732000</v>
      </c>
      <c r="D10" s="18">
        <v>45058</v>
      </c>
      <c r="E10" s="15">
        <v>42</v>
      </c>
    </row>
    <row r="11" spans="1:5">
      <c r="A11" s="15" t="s">
        <v>92</v>
      </c>
      <c r="B11" s="15" t="s">
        <v>101</v>
      </c>
      <c r="C11" s="17">
        <v>500000</v>
      </c>
      <c r="D11" s="18">
        <v>45059</v>
      </c>
      <c r="E11" s="15">
        <v>58</v>
      </c>
    </row>
  </sheetData>
  <mergeCells count="1">
    <mergeCell ref="B1:E1"/>
  </mergeCells>
  <phoneticPr fontId="1" type="noConversion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D6F788-29CE-493E-B138-53822904EF06}">
  <sheetPr codeName="Sheet10"/>
  <dimension ref="B2:F12"/>
  <sheetViews>
    <sheetView workbookViewId="0">
      <selection activeCell="J6" sqref="J6"/>
    </sheetView>
  </sheetViews>
  <sheetFormatPr defaultRowHeight="17.399999999999999"/>
  <cols>
    <col min="1" max="1" width="2.5" customWidth="1"/>
    <col min="2" max="2" width="8.69921875" customWidth="1"/>
    <col min="3" max="3" width="8.59765625" customWidth="1"/>
    <col min="4" max="5" width="7.69921875" customWidth="1"/>
    <col min="6" max="6" width="12.3984375" bestFit="1" customWidth="1"/>
    <col min="7" max="7" width="2.19921875" customWidth="1"/>
    <col min="8" max="8" width="13.5" customWidth="1"/>
  </cols>
  <sheetData>
    <row r="2" spans="2:6">
      <c r="B2" s="19" t="s">
        <v>9</v>
      </c>
    </row>
    <row r="3" spans="2:6">
      <c r="B3" s="8" t="s">
        <v>58</v>
      </c>
      <c r="C3" s="8" t="s">
        <v>11</v>
      </c>
      <c r="D3" s="8" t="s">
        <v>12</v>
      </c>
      <c r="E3" s="8" t="s">
        <v>13</v>
      </c>
      <c r="F3" s="8" t="s">
        <v>110</v>
      </c>
    </row>
    <row r="4" spans="2:6">
      <c r="B4" s="8" t="s">
        <v>102</v>
      </c>
      <c r="C4" s="8" t="s">
        <v>103</v>
      </c>
      <c r="D4" s="20">
        <v>20000</v>
      </c>
      <c r="E4" s="20">
        <v>1000</v>
      </c>
      <c r="F4" s="31" t="s">
        <v>111</v>
      </c>
    </row>
    <row r="5" spans="2:6">
      <c r="B5" s="8" t="s">
        <v>102</v>
      </c>
      <c r="C5" s="8" t="s">
        <v>104</v>
      </c>
      <c r="D5" s="20">
        <v>18000</v>
      </c>
      <c r="E5" s="20">
        <v>865</v>
      </c>
      <c r="F5" s="31">
        <v>4770000</v>
      </c>
    </row>
    <row r="6" spans="2:6">
      <c r="B6" s="8" t="s">
        <v>102</v>
      </c>
      <c r="C6" s="8" t="s">
        <v>105</v>
      </c>
      <c r="D6" s="20">
        <v>15000</v>
      </c>
      <c r="E6" s="20">
        <v>920</v>
      </c>
      <c r="F6" s="31">
        <v>4800000</v>
      </c>
    </row>
    <row r="7" spans="2:6">
      <c r="B7" s="8" t="s">
        <v>106</v>
      </c>
      <c r="C7" s="8" t="s">
        <v>103</v>
      </c>
      <c r="D7" s="20">
        <v>20000</v>
      </c>
      <c r="E7" s="20">
        <v>758</v>
      </c>
      <c r="F7" s="31">
        <v>3160000</v>
      </c>
    </row>
    <row r="8" spans="2:6">
      <c r="B8" s="8" t="s">
        <v>106</v>
      </c>
      <c r="C8" s="8" t="s">
        <v>107</v>
      </c>
      <c r="D8" s="20">
        <v>45000</v>
      </c>
      <c r="E8" s="20">
        <v>600</v>
      </c>
      <c r="F8" s="31">
        <v>0</v>
      </c>
    </row>
    <row r="9" spans="2:6">
      <c r="B9" s="8" t="s">
        <v>106</v>
      </c>
      <c r="C9" s="8" t="s">
        <v>105</v>
      </c>
      <c r="D9" s="20">
        <v>15000</v>
      </c>
      <c r="E9" s="20">
        <v>675</v>
      </c>
      <c r="F9" s="31">
        <v>1125000</v>
      </c>
    </row>
    <row r="10" spans="2:6">
      <c r="B10" s="8" t="s">
        <v>108</v>
      </c>
      <c r="C10" s="8" t="s">
        <v>103</v>
      </c>
      <c r="D10" s="20">
        <v>20000</v>
      </c>
      <c r="E10" s="20">
        <v>556</v>
      </c>
      <c r="F10" s="31">
        <v>-880000</v>
      </c>
    </row>
    <row r="11" spans="2:6">
      <c r="B11" s="8" t="s">
        <v>108</v>
      </c>
      <c r="C11" s="8" t="s">
        <v>104</v>
      </c>
      <c r="D11" s="20">
        <v>18000</v>
      </c>
      <c r="E11" s="20">
        <v>893</v>
      </c>
      <c r="F11" s="31">
        <v>5274000</v>
      </c>
    </row>
    <row r="12" spans="2:6">
      <c r="B12" s="8" t="s">
        <v>108</v>
      </c>
      <c r="C12" s="8" t="s">
        <v>109</v>
      </c>
      <c r="D12" s="20">
        <v>17500</v>
      </c>
      <c r="E12" s="20">
        <v>454</v>
      </c>
      <c r="F12" s="31">
        <v>-2555000</v>
      </c>
    </row>
  </sheetData>
  <phoneticPr fontId="1" type="noConversion"/>
  <pageMargins left="0.7" right="0.7" top="0.75" bottom="0.75" header="0.3" footer="0.3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9" id="{B0DFA1B5-D0C3-47D2-870F-4C2AE9BC6336}">
            <x14:iconSet iconSet="4TrafficLights" custom="1">
              <x14:cfvo type="percent">
                <xm:f>0</xm:f>
              </x14:cfvo>
              <x14:cfvo type="num">
                <xm:f>500</xm:f>
              </x14:cfvo>
              <x14:cfvo type="num">
                <xm:f>700</xm:f>
              </x14:cfvo>
              <x14:cfvo type="num">
                <xm:f>900</xm:f>
              </x14:cfvo>
              <x14:cfIcon iconSet="4RedToBlack" iconId="0"/>
              <x14:cfIcon iconSet="4RedToBlack" iconId="1"/>
              <x14:cfIcon iconSet="4RedToBlack" iconId="2"/>
              <x14:cfIcon iconSet="4RedToBlack" iconId="3"/>
            </x14:iconSet>
          </x14:cfRule>
          <x14:cfRule type="iconSet" priority="8" id="{582A7B0F-8241-46C3-BA58-BCDA82A867D2}">
            <x14:iconSet iconSet="4TrafficLights" custom="1">
              <x14:cfvo type="percent">
                <xm:f>0</xm:f>
              </x14:cfvo>
              <x14:cfvo type="num">
                <xm:f>500</xm:f>
              </x14:cfvo>
              <x14:cfvo type="num">
                <xm:f>700</xm:f>
              </x14:cfvo>
              <x14:cfvo type="num">
                <xm:f>900</xm:f>
              </x14:cfvo>
              <x14:cfIcon iconSet="4RedToBlack" iconId="0"/>
              <x14:cfIcon iconSet="4RedToBlack" iconId="1"/>
              <x14:cfIcon iconSet="4RedToBlack" iconId="2"/>
              <x14:cfIcon iconSet="4RedToBlack" iconId="3"/>
            </x14:iconSet>
          </x14:cfRule>
          <x14:cfRule type="iconSet" priority="7" id="{B45E24D6-B8C9-4A12-BD7D-87F29CDE1842}">
            <x14:iconSet iconSet="4TrafficLights" custom="1">
              <x14:cfvo type="percent">
                <xm:f>0</xm:f>
              </x14:cfvo>
              <x14:cfvo type="num">
                <xm:f>500</xm:f>
              </x14:cfvo>
              <x14:cfvo type="num">
                <xm:f>700</xm:f>
              </x14:cfvo>
              <x14:cfvo type="num">
                <xm:f>900</xm:f>
              </x14:cfvo>
              <x14:cfIcon iconSet="4RedToBlack" iconId="0"/>
              <x14:cfIcon iconSet="4RedToBlack" iconId="1"/>
              <x14:cfIcon iconSet="4RedToBlack" iconId="2"/>
              <x14:cfIcon iconSet="4RedToBlack" iconId="3"/>
            </x14:iconSet>
          </x14:cfRule>
          <x14:cfRule type="iconSet" priority="6" id="{E13A1BED-E700-4DB7-BDAF-FC5083CEF26A}">
            <x14:iconSet iconSet="4TrafficLights" custom="1">
              <x14:cfvo type="percent">
                <xm:f>0</xm:f>
              </x14:cfvo>
              <x14:cfvo type="num">
                <xm:f>500</xm:f>
              </x14:cfvo>
              <x14:cfvo type="num">
                <xm:f>700</xm:f>
              </x14:cfvo>
              <x14:cfvo type="num">
                <xm:f>900</xm:f>
              </x14:cfvo>
              <x14:cfIcon iconSet="4RedToBlack" iconId="0"/>
              <x14:cfIcon iconSet="4RedToBlack" iconId="1"/>
              <x14:cfIcon iconSet="4RedToBlack" iconId="2"/>
              <x14:cfIcon iconSet="4RedToBlack" iconId="3"/>
            </x14:iconSet>
          </x14:cfRule>
          <x14:cfRule type="iconSet" priority="5" id="{3B2B1BD1-3397-4E17-9905-AB5C3A048B64}">
            <x14:iconSet iconSet="4TrafficLights" custom="1">
              <x14:cfvo type="percent">
                <xm:f>0</xm:f>
              </x14:cfvo>
              <x14:cfvo type="num">
                <xm:f>500</xm:f>
              </x14:cfvo>
              <x14:cfvo type="num">
                <xm:f>700</xm:f>
              </x14:cfvo>
              <x14:cfvo type="num">
                <xm:f>900</xm:f>
              </x14:cfvo>
              <x14:cfIcon iconSet="4RedToBlack" iconId="0"/>
              <x14:cfIcon iconSet="4RedToBlack" iconId="1"/>
              <x14:cfIcon iconSet="4RedToBlack" iconId="2"/>
              <x14:cfIcon iconSet="4RedToBlack" iconId="3"/>
            </x14:iconSet>
          </x14:cfRule>
          <x14:cfRule type="iconSet" priority="4" id="{EDC6E4C1-D468-4016-9826-F0C5BC1D8AD1}">
            <x14:iconSet iconSet="4TrafficLights" custom="1">
              <x14:cfvo type="percent">
                <xm:f>0</xm:f>
              </x14:cfvo>
              <x14:cfvo type="num">
                <xm:f>500</xm:f>
              </x14:cfvo>
              <x14:cfvo type="num">
                <xm:f>700</xm:f>
              </x14:cfvo>
              <x14:cfvo type="num">
                <xm:f>900</xm:f>
              </x14:cfvo>
              <x14:cfIcon iconSet="4RedToBlack" iconId="0"/>
              <x14:cfIcon iconSet="4RedToBlack" iconId="1"/>
              <x14:cfIcon iconSet="4RedToBlack" iconId="2"/>
              <x14:cfIcon iconSet="4RedToBlack" iconId="3"/>
            </x14:iconSet>
          </x14:cfRule>
          <x14:cfRule type="iconSet" priority="3" id="{AA18ED8E-325C-4724-9CD4-719CE8153EF9}">
            <x14:iconSet iconSet="4TrafficLights" custom="1">
              <x14:cfvo type="percent">
                <xm:f>0</xm:f>
              </x14:cfvo>
              <x14:cfvo type="num">
                <xm:f>500</xm:f>
              </x14:cfvo>
              <x14:cfvo type="num">
                <xm:f>700</xm:f>
              </x14:cfvo>
              <x14:cfvo type="num">
                <xm:f>900</xm:f>
              </x14:cfvo>
              <x14:cfIcon iconSet="4RedToBlack" iconId="0"/>
              <x14:cfIcon iconSet="4RedToBlack" iconId="1"/>
              <x14:cfIcon iconSet="4RedToBlack" iconId="2"/>
              <x14:cfIcon iconSet="4RedToBlack" iconId="3"/>
            </x14:iconSet>
          </x14:cfRule>
          <x14:cfRule type="iconSet" priority="2" id="{BBAE0201-D3AB-4ED6-B1E6-17D5B6AE69C4}">
            <x14:iconSet iconSet="4TrafficLights" custom="1">
              <x14:cfvo type="percent">
                <xm:f>0</xm:f>
              </x14:cfvo>
              <x14:cfvo type="num">
                <xm:f>500</xm:f>
              </x14:cfvo>
              <x14:cfvo type="num">
                <xm:f>700</xm:f>
              </x14:cfvo>
              <x14:cfvo type="num">
                <xm:f>900</xm:f>
              </x14:cfvo>
              <x14:cfIcon iconSet="4RedToBlack" iconId="0"/>
              <x14:cfIcon iconSet="4RedToBlack" iconId="1"/>
              <x14:cfIcon iconSet="4RedToBlack" iconId="2"/>
              <x14:cfIcon iconSet="4RedToBlack" iconId="3"/>
            </x14:iconSet>
          </x14:cfRule>
          <x14:cfRule type="iconSet" priority="1" id="{A4808959-2860-481D-97D2-8A11D44DE621}">
            <x14:iconSet iconSet="4TrafficLights" custom="1">
              <x14:cfvo type="percent">
                <xm:f>0</xm:f>
              </x14:cfvo>
              <x14:cfvo type="num">
                <xm:f>500</xm:f>
              </x14:cfvo>
              <x14:cfvo type="num">
                <xm:f>700</xm:f>
              </x14:cfvo>
              <x14:cfvo type="num">
                <xm:f>900</xm:f>
              </x14:cfvo>
              <x14:cfIcon iconSet="4RedToBlack" iconId="0"/>
              <x14:cfIcon iconSet="4RedToBlack" iconId="1"/>
              <x14:cfIcon iconSet="4RedToBlack" iconId="2"/>
              <x14:cfIcon iconSet="4RedToBlack" iconId="3"/>
            </x14:iconSet>
          </x14:cfRule>
          <xm:sqref>E4:E12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10</vt:i4>
      </vt:variant>
      <vt:variant>
        <vt:lpstr>이름 지정된 범위</vt:lpstr>
      </vt:variant>
      <vt:variant>
        <vt:i4>3</vt:i4>
      </vt:variant>
    </vt:vector>
  </HeadingPairs>
  <TitlesOfParts>
    <vt:vector size="13" baseType="lpstr">
      <vt:lpstr>기본작업-1</vt:lpstr>
      <vt:lpstr>기본작업-2</vt:lpstr>
      <vt:lpstr>계산작업</vt:lpstr>
      <vt:lpstr>분석작업-1</vt:lpstr>
      <vt:lpstr>상반기</vt:lpstr>
      <vt:lpstr>하반기</vt:lpstr>
      <vt:lpstr>분석작업-2</vt:lpstr>
      <vt:lpstr>기타작업-1</vt:lpstr>
      <vt:lpstr>기타작업-2</vt:lpstr>
      <vt:lpstr>기타작업-3</vt:lpstr>
      <vt:lpstr>'기본작업-1'!Criteria</vt:lpstr>
      <vt:lpstr>'기본작업-1'!Extract</vt:lpstr>
      <vt:lpstr>'기본작업-2'!Print_Area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gilbut</dc:creator>
  <cp:lastModifiedBy>지윤 김</cp:lastModifiedBy>
  <dcterms:created xsi:type="dcterms:W3CDTF">2023-05-12T01:27:33Z</dcterms:created>
  <dcterms:modified xsi:type="dcterms:W3CDTF">2026-01-27T06:28:54Z</dcterms:modified>
</cp:coreProperties>
</file>