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FBE8D152-BD3B-4990-8CF9-AD87015BB3E2}" xr6:coauthVersionLast="47" xr6:coauthVersionMax="47" xr10:uidLastSave="{00000000-0000-0000-0000-000000000000}"/>
  <bookViews>
    <workbookView xWindow="-120" yWindow="-120" windowWidth="29040" windowHeight="15720" firstSheet="1" activeTab="8" xr2:uid="{687888A0-7169-4D04-8AED-D6529133C41D}"/>
  </bookViews>
  <sheets>
    <sheet name="기본작업" sheetId="1" r:id="rId1"/>
    <sheet name="계산작업" sheetId="2" r:id="rId2"/>
    <sheet name="대리" sheetId="10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 s="1"/>
  <c r="F5" i="2" a="1"/>
  <c r="F5" i="2" s="1"/>
  <c r="F6" i="2" a="1"/>
  <c r="F6" i="2" s="1"/>
  <c r="F3" i="2" a="1"/>
  <c r="F3" i="2" s="1"/>
  <c r="E40" i="2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B5" i="2"/>
  <c r="B4" i="2"/>
  <c r="B3" i="2"/>
  <c r="A35" i="1"/>
  <c r="C6" i="4"/>
  <c r="F41" i="2" a="1"/>
  <c r="F46" i="2" a="1"/>
  <c r="F44" i="2" a="1"/>
  <c r="F45" i="2" a="1"/>
  <c r="F42" i="2" a="1"/>
  <c r="F43" i="2" a="1"/>
  <c r="F40" i="2" a="1"/>
  <c r="F39" i="2" a="1"/>
  <c r="F40" i="2" l="1"/>
  <c r="F43" i="2"/>
  <c r="F42" i="2"/>
  <c r="F45" i="2"/>
  <c r="F44" i="2"/>
  <c r="F46" i="2"/>
  <c r="F41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1EBBEFB-61A6-48D8-A733-2A8B7B83E398}" name="MS Access Database_Query" type="1" refreshedVersion="8" background="1">
    <dbPr connection="DSN=MS Access Database;DBQ=C:\길벗컴활1급\01 엑셀\04 실전모의고사\급여현황.accdb;DefaultDir=C:\길벗컴활1급\01 엑셀\04 실전모의고사;DriverId=25;FIL=MS Access;MaxBufferSize=2048;PageTimeout=5;" command="SELECT `2023년급여`.성명, `2023년급여`.부서, `2023년급여`.직위, `2023년급여`.기본급, `2023년급여`.수당_x000d__x000a_FROM `C:\길벗컴활1급\01 엑셀\04 실전모의고사\급여현황.accdb`.`2023년급여` `2023년급여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<sst xmlns="http://schemas.openxmlformats.org/spreadsheetml/2006/main" count="318" uniqueCount="174">
  <si>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</si>
  <si>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</si>
  <si>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</si>
  <si>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</si>
  <si>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</si>
  <si>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</si>
  <si>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</si>
  <si>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</si>
  <si>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</si>
  <si>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</si>
  <si>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</si>
  <si>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</si>
  <si>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</si>
  <si>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</si>
  <si>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</si>
  <si>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</si>
  <si>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</si>
  <si>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</si>
  <si>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</si>
  <si>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</si>
  <si>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</si>
  <si>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</si>
  <si>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</si>
  <si>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</si>
  <si>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</si>
  <si>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</si>
  <si>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</si>
  <si>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</si>
  <si>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</si>
  <si>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</si>
  <si>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</si>
  <si>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</si>
  <si>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</si>
  <si>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</si>
  <si>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</si>
  <si>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</si>
  <si>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</si>
  <si>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</si>
  <si>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</si>
  <si>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</si>
  <si>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</si>
  <si>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</si>
  <si>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</si>
  <si>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</si>
  <si>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</si>
  <si>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</si>
  <si>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</si>
  <si>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</si>
  <si>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</si>
  <si>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</si>
  <si>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</si>
  <si>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</si>
  <si>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</si>
  <si>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</si>
  <si>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</si>
  <si>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</si>
  <si>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</si>
  <si>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</si>
  <si>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</si>
  <si>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</si>
  <si>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</si>
  <si>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</si>
  <si>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</si>
  <si>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</si>
  <si>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</si>
  <si>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</si>
  <si>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</si>
  <si>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</si>
  <si>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</si>
  <si>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</si>
  <si>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</si>
  <si>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</si>
  <si>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</si>
  <si>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</si>
  <si>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</si>
  <si>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</si>
  <si>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</si>
  <si>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</si>
  <si>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</si>
  <si>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</si>
  <si>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</si>
  <si>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</si>
  <si>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</si>
  <si>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</si>
  <si>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</si>
  <si>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</si>
  <si>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</si>
  <si>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</si>
  <si>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</si>
  <si>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</si>
  <si>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</si>
  <si>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</si>
  <si>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</si>
  <si>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</si>
  <si>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</si>
  <si>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</si>
  <si>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</si>
  <si>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</si>
  <si>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</si>
  <si>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</si>
  <si>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</si>
  <si>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</si>
  <si>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</si>
  <si>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</si>
  <si>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</si>
  <si>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</si>
  <si>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</si>
  <si>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</si>
  <si>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</si>
  <si>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</si>
  <si>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</si>
  <si>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</si>
  <si>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</si>
  <si>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</si>
  <si>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</si>
  <si>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</si>
  <si>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</si>
  <si>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</si>
  <si>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</si>
  <si>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</si>
  <si>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</si>
  <si>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</si>
  <si>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</si>
  <si>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</si>
  <si>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</si>
  <si>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</si>
  <si>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</si>
  <si>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</si>
  <si>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</si>
  <si>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</si>
  <si>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</si>
  <si>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</si>
  <si>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</si>
  <si>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</si>
  <si>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</si>
  <si>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</si>
  <si>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</si>
  <si>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</si>
  <si>
    <t>기획부</t>
  </si>
  <si>
    <t>판매부</t>
  </si>
  <si>
    <t>홍보부</t>
  </si>
  <si>
    <t>총합계</t>
  </si>
  <si>
    <t>주지연</t>
  </si>
  <si>
    <t>김동지</t>
  </si>
  <si>
    <t>오여령</t>
  </si>
  <si>
    <t>부장</t>
  </si>
  <si>
    <t>대리</t>
  </si>
  <si>
    <t>과장</t>
  </si>
  <si>
    <t>사원</t>
  </si>
  <si>
    <t>(모두)</t>
  </si>
  <si>
    <t>과장 요약</t>
  </si>
  <si>
    <t>대리 요약</t>
  </si>
  <si>
    <t>부장 요약</t>
  </si>
  <si>
    <t>사원 요약</t>
  </si>
  <si>
    <t>직위</t>
  </si>
  <si>
    <t>부서</t>
  </si>
  <si>
    <t>최대 : 기본급</t>
  </si>
  <si>
    <t>최대 : 수당</t>
  </si>
  <si>
    <t>합계 : 총수령금액</t>
  </si>
  <si>
    <t>기본급</t>
  </si>
  <si>
    <t>수당</t>
  </si>
  <si>
    <t>최대 : 기본급 - 직위: 대리, 성명: 김동지 (+)에 대한 세부 정보</t>
  </si>
  <si>
    <t>$C$3</t>
  </si>
  <si>
    <t>$C$6</t>
  </si>
  <si>
    <t>대출금 증가</t>
  </si>
  <si>
    <t>만든 사람 홍형주 날짜 2026-03-21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</si>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</sst>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4" fillId="4" borderId="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7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TOEIC/TOEFL </a:t>
            </a:r>
            <a:r>
              <a:rPr lang="ko-KR" altLang="en-US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19051</xdr:colOff>
      <xdr:row>12</xdr:row>
      <xdr:rowOff>28575</xdr:rowOff>
    </xdr:from>
    <xdr:to>
      <xdr:col>6</xdr:col>
      <xdr:colOff>647701</xdr:colOff>
      <xdr:row>25</xdr:row>
      <xdr:rowOff>171451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57150</xdr:colOff>
          <xdr:row>1</xdr:row>
          <xdr:rowOff>57150</xdr:rowOff>
        </xdr:from>
        <xdr:to>
          <xdr:col>3</xdr:col>
          <xdr:colOff>495300</xdr:colOff>
          <xdr:row>2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66675</xdr:colOff>
          <xdr:row>1</xdr:row>
          <xdr:rowOff>19050</xdr:rowOff>
        </xdr:from>
        <xdr:to>
          <xdr:col>6</xdr:col>
          <xdr:colOff>504825</xdr:colOff>
          <xdr:row>2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7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형주" refreshedDate="46102.904440740742" backgroundQuery="1" createdVersion="8" refreshedVersion="8" minRefreshableVersion="3" recordCount="12" xr:uid="{BC0B04D7-E996-4A09-B008-011BFBA0A353}">
  <cacheSource type="external" connectionId="1"/>
  <cacheFields count="6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수당" numFmtId="0" sqlType="8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</r>
  <r>
    <x v="1"/>
    <x v="1"/>
    <x v="1"/>
    <x v="1"/>
    <x v="1"/>
  </r>
  <r>
    <x v="2"/>
    <x v="0"/>
    <x v="1"/>
    <x v="2"/>
    <x v="2"/>
  </r>
  <r>
    <x v="3"/>
    <x v="2"/>
    <x v="2"/>
    <x v="3"/>
    <x v="3"/>
  </r>
  <r>
    <x v="4"/>
    <x v="1"/>
    <x v="0"/>
    <x v="0"/>
    <x v="4"/>
  </r>
  <r>
    <x v="5"/>
    <x v="0"/>
    <x v="3"/>
    <x v="4"/>
    <x v="5"/>
  </r>
  <r>
    <x v="6"/>
    <x v="2"/>
    <x v="0"/>
    <x v="0"/>
    <x v="4"/>
  </r>
  <r>
    <x v="7"/>
    <x v="1"/>
    <x v="2"/>
    <x v="3"/>
    <x v="6"/>
  </r>
  <r>
    <x v="8"/>
    <x v="0"/>
    <x v="2"/>
    <x v="3"/>
    <x v="6"/>
  </r>
  <r>
    <x v="9"/>
    <x v="2"/>
    <x v="3"/>
    <x v="4"/>
    <x v="5"/>
  </r>
  <r>
    <x v="10"/>
    <x v="2"/>
    <x v="1"/>
    <x v="5"/>
    <x v="7"/>
  </r>
  <r>
    <x v="11"/>
    <x v="1"/>
    <x v="3"/>
    <x v="4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B19FF8-8993-4092-8FFC-C005DE7D9B7D}" name="피벗 테이블3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6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dataField="1" compact="0" subtotalTop="0" showAll="0">
      <items count="7">
        <item x="5"/>
        <item x="1"/>
        <item x="2"/>
        <item x="3"/>
        <item x="4"/>
        <item x="0"/>
        <item t="default"/>
      </items>
    </pivotField>
    <pivotField dataField="1" compact="0" subtotalTop="0" showAll="0">
      <items count="10">
        <item x="7"/>
        <item x="3"/>
        <item x="2"/>
        <item x="1"/>
        <item x="6"/>
        <item x="8"/>
        <item x="5"/>
        <item x="4"/>
        <item x="0"/>
        <item t="default"/>
      </items>
    </pivotField>
    <pivotField dataField="1" compact="0" subtotalTop="0" dragToRow="0" dragToCol="0" dragToPage="0" showAl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3" subtotal="max" baseField="1" baseItem="2" numFmtId="41"/>
    <dataField name="최대 : 수당" fld="4" subtotal="max" baseField="1" baseItem="1" numFmtId="41"/>
    <dataField name="합계 : 총수령금액" fld="5" baseField="1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80BF138-F216-4D44-9622-CEA1BD577D5E}" name="표2" displayName="표2" ref="A3:E6" totalsRowShown="0">
  <autoFilter ref="A3:E6" xr:uid="{C80BF138-F216-4D44-9622-CEA1BD577D5E}"/>
  <tableColumns count="5">
    <tableColumn id="1" xr3:uid="{80C8E384-5621-4D68-964F-CEA36BD9C9A9}" name="성명"/>
    <tableColumn id="2" xr3:uid="{42A4C3D4-7675-468F-97AC-8004D1C83115}" name="부서"/>
    <tableColumn id="3" xr3:uid="{7B484B18-A718-406A-BE0D-F85F85E5E277}" name="직위"/>
    <tableColumn id="4" xr3:uid="{4404E4AF-00C2-447F-8941-4584CF013884}" name="기본급"/>
    <tableColumn id="5" xr3:uid="{C3823EB7-3D0B-4AC6-B224-3071C53BF097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F32" sqref="A4:F32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 RIGHT(A4,3) = "개발자", FIND("SW",A4) &lt;&gt;0)</f>
        <v>1</v>
      </c>
    </row>
    <row r="37" spans="1:4">
      <c r="A37" t="s">
        <v>134</v>
      </c>
      <c r="B37" t="s">
        <v>135</v>
      </c>
      <c r="C37" t="s">
        <v>136</v>
      </c>
      <c r="D37" t="s">
        <v>137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 MAX($E$4:$E$32) =$E3, MIN($E$4:$E$32)=$E3)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F3" sqref="F3:F6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 $A3,$B$9:$B$35,"*영") &amp; "건"</f>
        <v>7건</v>
      </c>
      <c r="E3" s="3" t="s">
        <v>29</v>
      </c>
      <c r="F3" s="3" t="str">
        <f t="array" ref="F3">INDEX($B$9:$B$35,MATCH(LARGE($D$9:$D$35*($C$9:$C$35=$E3),3),$D$9:$D$35*($C$9:$C$35=$E3),0))</f>
        <v>장동욱</v>
      </c>
    </row>
    <row r="4" spans="1:6">
      <c r="A4" s="3">
        <v>600</v>
      </c>
      <c r="B4" s="3" t="str">
        <f>COUNTIFS($E$9:$E$35,"&lt;="&amp; $A4,$B$9:$B$35,"*영") &amp; "건"</f>
        <v>12건</v>
      </c>
      <c r="E4" s="3" t="s">
        <v>30</v>
      </c>
      <c r="F4" s="3" t="str">
        <f t="array" ref="F4">INDEX($B$9:$B$35,MATCH(LARGE($D$9:$D$35*($C$9:$C$35=$E4),3),$D$9:$D$35*($C$9:$C$35=$E4),0))</f>
        <v>장동욱</v>
      </c>
    </row>
    <row r="5" spans="1:6">
      <c r="A5" s="3">
        <v>1000</v>
      </c>
      <c r="B5" s="3" t="str">
        <f>COUNTIFS($E$9:$E$35,"&lt;="&amp; $A5,$B$9:$B$35,"*영") &amp; "건"</f>
        <v>16건</v>
      </c>
      <c r="E5" s="3" t="s">
        <v>31</v>
      </c>
      <c r="F5" s="3" t="str">
        <f t="array" ref="F5">INDEX($B$9:$B$35,MATCH(LARGE($D$9:$D$35*($C$9:$C$35=$E5),3),$D$9:$D$35*($C$9:$C$35=$E5),0))</f>
        <v>도부영</v>
      </c>
    </row>
    <row r="6" spans="1:6">
      <c r="E6" s="3" t="s">
        <v>32</v>
      </c>
      <c r="F6" s="3" t="str">
        <f t="array" ref="F6">INDEX($B$9:$B$35,MATCH(LARGE($D$9:$D$35*($C$9:$C$35=$E6),3),$D$9:$D$35*($C$9:$C$35=$E6),0))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D39*_xlfn.XLOOKUP(RIGHT(A39,1),$H$42:$H$46,$I$42:$I$46)-(D39*_xlfn.XLOOKUP(RIGHT(A39,1),$H$42:$H$46,$I$42:$I$46)*_xlfn.XLOOKUP(RIGHT(A39,1),$H$42:$H$46,$J$42:$J$46))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0">UPPER(SUBSTITUTE(A40,0,9))</f>
        <v>B459N</v>
      </c>
      <c r="C40" s="3" t="s">
        <v>51</v>
      </c>
      <c r="D40" s="6">
        <v>89</v>
      </c>
      <c r="E40" s="6">
        <f t="shared" ref="E40:E46" si="1">D40*_xlfn.XLOOKUP(RIGHT(A40,1),$H$42:$H$46,$I$42:$I$46)-(D40*_xlfn.XLOOKUP(RIGHT(A40,1),$H$42:$H$46,$I$42:$I$46)*_xlfn.XLOOKUP(RIGHT(A40,1),$H$42:$H$46,$J$42:$J$46))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0"/>
        <v>Y293D</v>
      </c>
      <c r="C41" s="3" t="s">
        <v>53</v>
      </c>
      <c r="D41" s="6">
        <v>230</v>
      </c>
      <c r="E41" s="6">
        <f t="shared" si="1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0"/>
        <v>Y912G</v>
      </c>
      <c r="C42" s="3" t="s">
        <v>57</v>
      </c>
      <c r="D42" s="6">
        <v>30</v>
      </c>
      <c r="E42" s="6">
        <f t="shared" si="1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0"/>
        <v>Y395K</v>
      </c>
      <c r="C43" s="3" t="s">
        <v>49</v>
      </c>
      <c r="D43" s="6">
        <v>120</v>
      </c>
      <c r="E43" s="6">
        <f t="shared" si="1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0"/>
        <v>Y365Y</v>
      </c>
      <c r="C44" s="3" t="s">
        <v>62</v>
      </c>
      <c r="D44" s="6">
        <v>120</v>
      </c>
      <c r="E44" s="6">
        <f t="shared" si="1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0"/>
        <v>B394N</v>
      </c>
      <c r="C45" s="3" t="s">
        <v>51</v>
      </c>
      <c r="D45" s="6">
        <v>325</v>
      </c>
      <c r="E45" s="6">
        <f t="shared" si="1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0"/>
        <v>B123D</v>
      </c>
      <c r="C46" s="3" t="s">
        <v>53</v>
      </c>
      <c r="D46" s="6">
        <v>60</v>
      </c>
      <c r="E46" s="6">
        <f t="shared" si="1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22598-7F7A-48CE-B7F7-BC037BA8A721}">
  <sheetPr codeName="Sheet10"/>
  <dimension ref="A1:E6"/>
  <sheetViews>
    <sheetView workbookViewId="0">
      <selection activeCell="A3" sqref="A3:E6"/>
    </sheetView>
  </sheetViews>
  <sheetFormatPr defaultRowHeight="16.5"/>
  <cols>
    <col min="1" max="3" width="9.125" bestFit="1" customWidth="1"/>
    <col min="4" max="4" width="9.375" bestFit="1" customWidth="1"/>
    <col min="5" max="5" width="9.125" bestFit="1" customWidth="1"/>
  </cols>
  <sheetData>
    <row r="1" spans="1:5">
      <c r="A1" s="27" t="s">
        <v>161</v>
      </c>
    </row>
    <row r="3" spans="1:5">
      <c r="A3" t="s">
        <v>74</v>
      </c>
      <c r="B3" t="s">
        <v>155</v>
      </c>
      <c r="C3" t="s">
        <v>154</v>
      </c>
      <c r="D3" t="s">
        <v>159</v>
      </c>
      <c r="E3" t="s">
        <v>160</v>
      </c>
    </row>
    <row r="4" spans="1:5">
      <c r="A4" t="s">
        <v>142</v>
      </c>
      <c r="B4" t="s">
        <v>138</v>
      </c>
      <c r="C4" t="s">
        <v>146</v>
      </c>
      <c r="D4">
        <v>1200000</v>
      </c>
      <c r="E4">
        <v>180000</v>
      </c>
    </row>
    <row r="5" spans="1:5">
      <c r="A5" t="s">
        <v>143</v>
      </c>
      <c r="B5" t="s">
        <v>139</v>
      </c>
      <c r="C5" t="s">
        <v>146</v>
      </c>
      <c r="D5">
        <v>1200000</v>
      </c>
      <c r="E5">
        <v>156000</v>
      </c>
    </row>
    <row r="6" spans="1:5">
      <c r="A6" t="s">
        <v>144</v>
      </c>
      <c r="B6" t="s">
        <v>140</v>
      </c>
      <c r="C6" t="s">
        <v>146</v>
      </c>
      <c r="D6">
        <v>1200000</v>
      </c>
      <c r="E6">
        <v>180000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workbookViewId="0">
      <selection activeCell="D19" sqref="D19"/>
    </sheetView>
  </sheetViews>
  <sheetFormatPr defaultRowHeight="16.5"/>
  <cols>
    <col min="2" max="2" width="11.875" bestFit="1" customWidth="1"/>
    <col min="3" max="3" width="8.5" bestFit="1" customWidth="1"/>
    <col min="4" max="4" width="13.125" bestFit="1" customWidth="1"/>
    <col min="5" max="5" width="11.125" bestFit="1" customWidth="1"/>
    <col min="6" max="6" width="17.375" bestFit="1" customWidth="1"/>
    <col min="7" max="7" width="13.125" bestFit="1" customWidth="1"/>
    <col min="8" max="8" width="11.125" bestFit="1" customWidth="1"/>
    <col min="9" max="9" width="13.125" bestFit="1" customWidth="1"/>
    <col min="10" max="10" width="11.125" bestFit="1" customWidth="1"/>
    <col min="11" max="11" width="18" bestFit="1" customWidth="1"/>
    <col min="12" max="12" width="15.875" bestFit="1" customWidth="1"/>
    <col min="13" max="14" width="9.625" bestFit="1" customWidth="1"/>
    <col min="15" max="15" width="9.875" bestFit="1" customWidth="1"/>
    <col min="16" max="16" width="10.75" bestFit="1" customWidth="1"/>
    <col min="17" max="17" width="11.75" bestFit="1" customWidth="1"/>
    <col min="18" max="18" width="14.375" bestFit="1" customWidth="1"/>
    <col min="19" max="19" width="11.75" bestFit="1" customWidth="1"/>
    <col min="20" max="20" width="14.375" bestFit="1" customWidth="1"/>
    <col min="21" max="21" width="9.875" bestFit="1" customWidth="1"/>
    <col min="22" max="22" width="7.375" bestFit="1" customWidth="1"/>
  </cols>
  <sheetData>
    <row r="2" spans="2:6">
      <c r="B2" s="26" t="s">
        <v>74</v>
      </c>
      <c r="C2" t="s">
        <v>149</v>
      </c>
    </row>
    <row r="4" spans="2:6">
      <c r="B4" s="26" t="s">
        <v>154</v>
      </c>
      <c r="C4" s="26" t="s">
        <v>155</v>
      </c>
      <c r="D4" t="s">
        <v>156</v>
      </c>
      <c r="E4" t="s">
        <v>157</v>
      </c>
      <c r="F4" t="s">
        <v>158</v>
      </c>
    </row>
    <row r="5" spans="2:6">
      <c r="B5" t="s">
        <v>145</v>
      </c>
      <c r="D5" s="21"/>
      <c r="E5" s="21"/>
      <c r="F5" s="21"/>
    </row>
    <row r="6" spans="2:6">
      <c r="C6" t="s">
        <v>138</v>
      </c>
      <c r="D6" s="21">
        <v>1450000</v>
      </c>
      <c r="E6" s="21">
        <v>290000</v>
      </c>
      <c r="F6" s="21">
        <v>1740000</v>
      </c>
    </row>
    <row r="7" spans="2:6">
      <c r="C7" t="s">
        <v>139</v>
      </c>
      <c r="D7" s="21">
        <v>1450000</v>
      </c>
      <c r="E7" s="21">
        <v>246500</v>
      </c>
      <c r="F7" s="21">
        <v>1696500</v>
      </c>
    </row>
    <row r="8" spans="2:6">
      <c r="C8" t="s">
        <v>140</v>
      </c>
      <c r="D8" s="21">
        <v>1450000</v>
      </c>
      <c r="E8" s="21">
        <v>246500</v>
      </c>
      <c r="F8" s="21">
        <v>1696500</v>
      </c>
    </row>
    <row r="9" spans="2:6">
      <c r="B9" t="s">
        <v>152</v>
      </c>
      <c r="D9" s="21">
        <v>1450000</v>
      </c>
      <c r="E9" s="21">
        <v>290000</v>
      </c>
      <c r="F9" s="21">
        <v>5133000</v>
      </c>
    </row>
    <row r="10" spans="2:6">
      <c r="B10" t="s">
        <v>147</v>
      </c>
      <c r="D10" s="21"/>
      <c r="E10" s="21"/>
      <c r="F10" s="21"/>
    </row>
    <row r="11" spans="2:6">
      <c r="C11" t="s">
        <v>138</v>
      </c>
      <c r="D11" s="21">
        <v>1350000</v>
      </c>
      <c r="E11" s="21">
        <v>229500</v>
      </c>
      <c r="F11" s="21">
        <v>1579500</v>
      </c>
    </row>
    <row r="12" spans="2:6">
      <c r="C12" t="s">
        <v>139</v>
      </c>
      <c r="D12" s="21">
        <v>1350000</v>
      </c>
      <c r="E12" s="21">
        <v>229500</v>
      </c>
      <c r="F12" s="21">
        <v>1579500</v>
      </c>
    </row>
    <row r="13" spans="2:6">
      <c r="C13" t="s">
        <v>140</v>
      </c>
      <c r="D13" s="21">
        <v>1350000</v>
      </c>
      <c r="E13" s="21">
        <v>202500</v>
      </c>
      <c r="F13" s="21">
        <v>1552500</v>
      </c>
    </row>
    <row r="14" spans="2:6">
      <c r="B14" t="s">
        <v>150</v>
      </c>
      <c r="D14" s="21">
        <v>1350000</v>
      </c>
      <c r="E14" s="21">
        <v>229500</v>
      </c>
      <c r="F14" s="21">
        <v>4711500</v>
      </c>
    </row>
    <row r="15" spans="2:6">
      <c r="B15" t="s">
        <v>146</v>
      </c>
      <c r="D15" s="21"/>
      <c r="E15" s="21"/>
      <c r="F15" s="21"/>
    </row>
    <row r="16" spans="2:6">
      <c r="C16" t="s">
        <v>138</v>
      </c>
      <c r="D16" s="21">
        <v>1200000</v>
      </c>
      <c r="E16" s="21">
        <v>180000</v>
      </c>
      <c r="F16" s="21">
        <v>1380000</v>
      </c>
    </row>
    <row r="17" spans="2:6">
      <c r="C17" t="s">
        <v>139</v>
      </c>
      <c r="D17" s="21">
        <v>1200000</v>
      </c>
      <c r="E17" s="21">
        <v>156000</v>
      </c>
      <c r="F17" s="21">
        <v>1356000</v>
      </c>
    </row>
    <row r="18" spans="2:6">
      <c r="C18" t="s">
        <v>140</v>
      </c>
      <c r="D18" s="21">
        <v>1200000</v>
      </c>
      <c r="E18" s="21">
        <v>180000</v>
      </c>
      <c r="F18" s="21">
        <v>1380000</v>
      </c>
    </row>
    <row r="19" spans="2:6">
      <c r="B19" t="s">
        <v>151</v>
      </c>
      <c r="D19" s="21">
        <v>1200000</v>
      </c>
      <c r="E19" s="21">
        <v>180000</v>
      </c>
      <c r="F19" s="21">
        <v>4116000</v>
      </c>
    </row>
    <row r="20" spans="2:6">
      <c r="B20" t="s">
        <v>148</v>
      </c>
      <c r="D20" s="21"/>
      <c r="E20" s="21"/>
      <c r="F20" s="21"/>
    </row>
    <row r="21" spans="2:6">
      <c r="C21" t="s">
        <v>138</v>
      </c>
      <c r="D21" s="21">
        <v>1125000</v>
      </c>
      <c r="E21" s="21">
        <v>168750</v>
      </c>
      <c r="F21" s="21">
        <v>1293750</v>
      </c>
    </row>
    <row r="22" spans="2:6">
      <c r="C22" t="s">
        <v>139</v>
      </c>
      <c r="D22" s="21">
        <v>995000</v>
      </c>
      <c r="E22" s="21">
        <v>149250</v>
      </c>
      <c r="F22" s="21">
        <v>1144250</v>
      </c>
    </row>
    <row r="23" spans="2:6">
      <c r="C23" t="s">
        <v>140</v>
      </c>
      <c r="D23" s="21">
        <v>1055000</v>
      </c>
      <c r="E23" s="21">
        <v>179350</v>
      </c>
      <c r="F23" s="21">
        <v>1234350</v>
      </c>
    </row>
    <row r="24" spans="2:6">
      <c r="B24" t="s">
        <v>153</v>
      </c>
      <c r="D24" s="21">
        <v>1125000</v>
      </c>
      <c r="E24" s="21">
        <v>179350</v>
      </c>
      <c r="F24" s="21">
        <v>3672350</v>
      </c>
    </row>
    <row r="25" spans="2:6">
      <c r="B25" t="s">
        <v>141</v>
      </c>
      <c r="D25" s="21">
        <v>1450000</v>
      </c>
      <c r="E25" s="21">
        <v>290000</v>
      </c>
      <c r="F25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34B2-3D51-4F45-AC7A-5F35A849FEA1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32" t="s">
        <v>167</v>
      </c>
      <c r="C2" s="33"/>
      <c r="D2" s="39"/>
      <c r="E2" s="39"/>
      <c r="F2" s="39"/>
    </row>
    <row r="3" spans="2:6" collapsed="1">
      <c r="B3" s="31"/>
      <c r="C3" s="31"/>
      <c r="D3" s="40" t="s">
        <v>169</v>
      </c>
      <c r="E3" s="40" t="s">
        <v>164</v>
      </c>
      <c r="F3" s="40" t="s">
        <v>166</v>
      </c>
    </row>
    <row r="4" spans="2:6" ht="40.5" hidden="1" outlineLevel="1">
      <c r="B4" s="35"/>
      <c r="C4" s="35"/>
      <c r="D4" s="28"/>
      <c r="E4" s="42" t="s">
        <v>165</v>
      </c>
      <c r="F4" s="42" t="s">
        <v>165</v>
      </c>
    </row>
    <row r="5" spans="2:6">
      <c r="B5" s="36" t="s">
        <v>168</v>
      </c>
      <c r="C5" s="37"/>
      <c r="D5" s="34"/>
      <c r="E5" s="34"/>
      <c r="F5" s="34"/>
    </row>
    <row r="6" spans="2:6" outlineLevel="1">
      <c r="B6" s="35"/>
      <c r="C6" s="35" t="s">
        <v>162</v>
      </c>
      <c r="D6" s="29">
        <v>20000000</v>
      </c>
      <c r="E6" s="41">
        <v>30000000</v>
      </c>
      <c r="F6" s="41">
        <v>15000000</v>
      </c>
    </row>
    <row r="7" spans="2:6">
      <c r="B7" s="36" t="s">
        <v>170</v>
      </c>
      <c r="C7" s="37"/>
      <c r="D7" s="34"/>
      <c r="E7" s="34"/>
      <c r="F7" s="34"/>
    </row>
    <row r="8" spans="2:6" ht="17.25" outlineLevel="1" thickBot="1">
      <c r="B8" s="38"/>
      <c r="C8" s="38" t="s">
        <v>163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171</v>
      </c>
    </row>
    <row r="10" spans="2:6">
      <c r="B10" t="s">
        <v>172</v>
      </c>
    </row>
    <row r="11" spans="2:6">
      <c r="B11" t="s">
        <v>173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홍형주" comment="만든 사람 홍형주 날짜 2026-03-21">
      <inputCells r="C3" val="30000000" numFmtId="41"/>
    </scenario>
    <scenario name="대출금 감소" locked="1" count="1" user="홍형주" comment="만든 사람 홍형주 날짜 2026-03-21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D23DFDE6-4F82-41BE-948F-729A46D80204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J7" sqref="J7"/>
    </sheetView>
  </sheetViews>
  <sheetFormatPr defaultRowHeight="16.5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H3" sqref="H3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목표달성">
                <anchor moveWithCells="1" sizeWithCells="1">
                  <from>
                    <xdr:col>2</xdr:col>
                    <xdr:colOff>57150</xdr:colOff>
                    <xdr:row>1</xdr:row>
                    <xdr:rowOff>57150</xdr:rowOff>
                  </from>
                  <to>
                    <xdr:col>3</xdr:col>
                    <xdr:colOff>495300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판매량">
                <anchor moveWithCells="1" sizeWithCells="1">
                  <from>
                    <xdr:col>5</xdr:col>
                    <xdr:colOff>66675</xdr:colOff>
                    <xdr:row>1</xdr:row>
                    <xdr:rowOff>19050</xdr:rowOff>
                  </from>
                  <to>
                    <xdr:col>6</xdr:col>
                    <xdr:colOff>504825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/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홍형주</cp:lastModifiedBy>
  <dcterms:created xsi:type="dcterms:W3CDTF">2023-05-12T01:27:33Z</dcterms:created>
  <dcterms:modified xsi:type="dcterms:W3CDTF">2026-03-21T14:13:10Z</dcterms:modified>
</cp:coreProperties>
</file>