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01A\Desktop\2026_컴활1급실기_기본서2\2026기본서_컴활1급실기\01 엑셀\04 실전모의고사\"/>
    </mc:Choice>
  </mc:AlternateContent>
  <xr:revisionPtr revIDLastSave="0" documentId="13_ncr:1_{A0369581-C9B9-49C4-B5BA-022E983C522D}" xr6:coauthVersionLast="47" xr6:coauthVersionMax="47" xr10:uidLastSave="{00000000-0000-0000-0000-000000000000}"/>
  <bookViews>
    <workbookView xWindow="-120" yWindow="-120" windowWidth="29040" windowHeight="15720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" l="1"/>
  <c r="C3" i="2"/>
  <c r="D3" i="2"/>
  <c r="E40" i="2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A35" i="1"/>
  <c r="C6" i="4"/>
  <c r="F40" i="2" a="1"/>
  <c r="F41" i="2" a="1"/>
  <c r="F42" i="2" a="1"/>
  <c r="F44" i="2" a="1"/>
  <c r="F46" i="2" a="1"/>
  <c r="F43" i="2" a="1"/>
  <c r="F45" i="2" a="1"/>
  <c r="F39" i="2" a="1"/>
  <c r="F45" i="2" l="1"/>
  <c r="F43" i="2"/>
  <c r="F46" i="2"/>
  <c r="F44" i="2"/>
  <c r="F42" i="2"/>
  <c r="F41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D983354-2FBD-4272-A95F-6BDA2C152934}" sourceFile="C:\Users\USER01A\Desktop\2026_컴활1급실기_기본서2\2026기본서_컴활1급실기\01 엑셀\04 실전모의고사\급여현황.accdb" keepAlive="1" name="급여현황" type="5" refreshedVersion="8" background="1">
    <dbPr connection="Provider=Microsoft.ACE.OLEDB.12.0;User ID=Admin;Data Source=C:\Users\USER01A\Desktop\2026_컴활1급실기_기본서2\2026기본서_컴활1급실기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<sst xmlns="http://schemas.openxmlformats.org/spreadsheetml/2006/main" count="309" uniqueCount="168">
  <si>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</si>
  <si>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</si>
  <si>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</si>
  <si>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</si>
  <si>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</si>
  <si>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</si>
  <si>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</si>
  <si>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</si>
  <si>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</si>
  <si>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</si>
  <si>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</si>
  <si>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</si>
  <si>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</si>
  <si>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</si>
  <si>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</si>
  <si>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</si>
  <si>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</si>
  <si>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</si>
  <si>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</si>
  <si>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</si>
  <si>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</si>
  <si>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</si>
  <si>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</si>
  <si>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</si>
  <si>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</si>
  <si>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</si>
  <si>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</si>
  <si>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</si>
  <si>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</si>
  <si>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</si>
  <si>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</si>
  <si>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</si>
  <si>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</si>
  <si>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</si>
  <si>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</si>
  <si>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</si>
  <si>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</si>
  <si>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</si>
  <si>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</si>
  <si>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</si>
  <si>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</si>
  <si>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</si>
  <si>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</si>
  <si>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</si>
  <si>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</si>
  <si>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</si>
  <si>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</si>
  <si>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</si>
  <si>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</si>
  <si>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</si>
  <si>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</si>
  <si>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</si>
  <si>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</si>
  <si>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</si>
  <si>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</si>
  <si>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</si>
  <si>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</si>
  <si>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</si>
  <si>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</si>
  <si>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</si>
  <si>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</si>
  <si>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</si>
  <si>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</si>
  <si>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</si>
  <si>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</si>
  <si>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</si>
  <si>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</si>
  <si>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</si>
  <si>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</si>
  <si>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</si>
  <si>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</si>
  <si>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</si>
  <si>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</si>
  <si>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</si>
  <si>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</si>
  <si>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</si>
  <si>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</si>
  <si>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</si>
  <si>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</si>
  <si>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</si>
  <si>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</si>
  <si>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</si>
  <si>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</si>
  <si>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</si>
  <si>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</si>
  <si>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</si>
  <si>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</si>
  <si>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</si>
  <si>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</si>
  <si>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</si>
  <si>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</si>
  <si>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</si>
  <si>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</si>
  <si>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</si>
  <si>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</si>
  <si>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</si>
  <si>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</si>
  <si>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</si>
  <si>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</si>
  <si>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</si>
  <si>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</si>
  <si>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</si>
  <si>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</si>
  <si>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</si>
  <si>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</si>
  <si>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</si>
  <si>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</si>
  <si>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</si>
  <si>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</si>
  <si>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</si>
  <si>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</si>
  <si>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</si>
  <si>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</si>
  <si>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</si>
  <si>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</si>
  <si>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</si>
  <si>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</si>
  <si>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</si>
  <si>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</si>
  <si>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</si>
  <si>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</si>
  <si>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</si>
  <si>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</si>
  <si>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</si>
  <si>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</si>
  <si>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</si>
  <si>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</si>
  <si>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</si>
  <si>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</si>
  <si>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</si>
  <si>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</si>
  <si>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</si>
  <si>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</si>
  <si>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</si>
  <si>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</si>
  <si>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</si>
  <si>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</si>
  <si>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</si>
  <si>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</si>
  <si>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</si>
  <si>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</si>
  <si>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</si>
  <si>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</si>
  <si>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</si>
  <si>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부서</t>
  </si>
  <si>
    <t>직위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</si>
  <si>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</si>
  <si>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</si>
  <si>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</si>
  <si>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</si>
  <si>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</si>
  <si>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</si>
  <si>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</si>
  <si>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</si>
  <si>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없음</t>
  </si>
  <si>
    <t>합계 : 총수령금액</t>
  </si>
  <si>
    <t>최대 : 수당</t>
  </si>
  <si>
    <t>$C$3</t>
  </si>
  <si>
    <t>$C$6</t>
  </si>
  <si>
    <t>대출금 증가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</si>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</sst>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9" formatCode="_-* #,##0.0_-;\-* #,##0.0_-;_-* &quot;-&quot;?_-;_-@_-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  <xf numFmtId="41" fontId="0" fillId="0" borderId="1" xfId="1" applyNumberFormat="1" applyFont="1" applyBorder="1">
      <alignment vertical="center"/>
    </xf>
    <xf numFmtId="179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 </a:t>
            </a:r>
            <a:r>
              <a:rPr lang="ko-KR" altLang="en-US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11</xdr:row>
      <xdr:rowOff>209549</xdr:rowOff>
    </xdr:from>
    <xdr:to>
      <xdr:col>7</xdr:col>
      <xdr:colOff>1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533400</xdr:colOff>
          <xdr:row>0</xdr:row>
          <xdr:rowOff>190500</xdr:rowOff>
        </xdr:from>
        <xdr:to>
          <xdr:col>4</xdr:col>
          <xdr:colOff>9525</xdr:colOff>
          <xdr:row>1</xdr:row>
          <xdr:rowOff>257175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200025</xdr:rowOff>
        </xdr:from>
        <xdr:to>
          <xdr:col>6</xdr:col>
          <xdr:colOff>561975</xdr:colOff>
          <xdr:row>2</xdr:row>
          <xdr:rowOff>9525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A" refreshedDate="46057.544820254632" backgroundQuery="1" createdVersion="8" refreshedVersion="8" minRefreshableVersion="3" recordCount="12" xr:uid="{B19620F7-DACB-4DC8-B0CC-7950ACFB31BF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BA22D9-4883-48BC-A9D9-80F8146ACC58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2" numFmtId="41"/>
    <dataField name="합계 : 총수령금액" fld="8" baseField="2" baseItem="2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I11" sqref="I11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 FIND("SW",$A4)&gt;=1, 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 MAX($E$4:$E$32)=$E4, MIN($E$4:$E$32)=$E4)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&amp;N&amp; 쪽 중 &amp;P&amp; 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abSelected="1" workbookViewId="0">
      <selection activeCell="B4" sqref="B4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8" max="8" width="8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>
        <f>COUNTIF(B9:B35,RIGHT($B9,1)="영")</f>
        <v>0</v>
      </c>
      <c r="C3">
        <f>(RIGHT($B9,1)="영")*1</f>
        <v>1</v>
      </c>
      <c r="D3" t="b">
        <f>$E9&lt;=A3</f>
        <v>1</v>
      </c>
      <c r="E3" s="3" t="s">
        <v>29</v>
      </c>
      <c r="F3" s="3" t="str">
        <f t="array" ref="F3">INDEX( $B$9:$D$35,MATCH( LARGE(($D$9:$D$35)*($E3=$C$9:$C$35),3),$D$9:$D$35,0),1)</f>
        <v>장동욱</v>
      </c>
    </row>
    <row r="4" spans="1:6">
      <c r="A4" s="3">
        <v>600</v>
      </c>
      <c r="B4" s="3"/>
      <c r="E4" s="3" t="s">
        <v>30</v>
      </c>
      <c r="F4" s="3" t="str">
        <f t="array" ref="F4">INDEX( $B$9:$D$35,MATCH( LARGE(($D$9:$D$35)*($E4=$C$9:$C$35),3),$D$9:$D$35,0),1)</f>
        <v>장동욱</v>
      </c>
    </row>
    <row r="5" spans="1:6">
      <c r="A5" s="3">
        <v>1000</v>
      </c>
      <c r="B5" s="3"/>
      <c r="E5" s="3" t="s">
        <v>31</v>
      </c>
      <c r="F5" s="3" t="str">
        <f t="array" ref="F5">INDEX( $B$9:$D$35,MATCH( LARGE(($D$9:$D$35)*($E5=$C$9:$C$35),3),$D$9:$D$35,0),1)</f>
        <v>도부영</v>
      </c>
    </row>
    <row r="6" spans="1:6">
      <c r="E6" s="3" t="s">
        <v>32</v>
      </c>
      <c r="F6" s="3" t="str">
        <f t="array" ref="F6">INDEX( $B$9:$D$35,MATCH( LARGE(($D$9:$D$35)*($E6=$C$9:$C$35),3),$D$9:$D$35,0),1)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UPPER(SUBSTITUTE($A39,0,9))</f>
        <v>Y291K</v>
      </c>
      <c r="C39" s="3" t="s">
        <v>49</v>
      </c>
      <c r="D39" s="6">
        <v>45</v>
      </c>
      <c r="E39" s="44">
        <f>$D39*_xlfn.XLOOKUP( RIGHT($A39,1),$H$42:$H$46,$I$42:$I$46)-($D39 * _xlfn.XLOOKUP( RIGHT($A39,1),$H$42:$H$46,$I$42:$I$46) * _xlfn.XLOOKUP( RIGHT($A39,1),$H$42:$H$46,$J$42:$J$46))</f>
        <v>128250</v>
      </c>
      <c r="F39" s="6" cm="1">
        <f t="array" ref="F39">fn이익금( E39,C39,D39)</f>
        <v>38475</v>
      </c>
      <c r="H39" s="45"/>
      <c r="K39" s="21"/>
    </row>
    <row r="40" spans="1:11">
      <c r="A40" s="3" t="s">
        <v>50</v>
      </c>
      <c r="B40" s="3" t="str">
        <f t="shared" ref="B40:B46" si="0">UPPER(SUBSTITUTE($A40,0,9))</f>
        <v>B459N</v>
      </c>
      <c r="C40" s="3" t="s">
        <v>51</v>
      </c>
      <c r="D40" s="6">
        <v>89</v>
      </c>
      <c r="E40" s="44">
        <f t="shared" ref="E40:E46" si="1">$D40*_xlfn.XLOOKUP( RIGHT($A40,1),$H$42:$H$46,$I$42:$I$46)-($D40 * _xlfn.XLOOKUP( RIGHT($A40,1),$H$42:$H$46,$I$42:$I$46) * _xlfn.XLOOKUP( RIGHT($A40,1),$H$42:$H$46,$J$42:$J$46))</f>
        <v>372465</v>
      </c>
      <c r="F40" s="6" cm="1">
        <f t="array" ref="F40">fn이익금( 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44">
        <f t="shared" si="1"/>
        <v>338100</v>
      </c>
      <c r="F41" s="6" cm="1">
        <f t="array" ref="F41">fn이익금( 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44">
        <f t="shared" si="1"/>
        <v>151200</v>
      </c>
      <c r="F42" s="6" cm="1">
        <f t="array" ref="F42">fn이익금( 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44">
        <f t="shared" si="1"/>
        <v>342000</v>
      </c>
      <c r="F43" s="6" cm="1">
        <f t="array" ref="F43">fn이익금( 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44">
        <f t="shared" si="1"/>
        <v>360960</v>
      </c>
      <c r="F44" s="6" cm="1">
        <f t="array" ref="F44">fn이익금( 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44">
        <f t="shared" si="1"/>
        <v>1360125</v>
      </c>
      <c r="F45" s="6" cm="1">
        <f t="array" ref="F45">fn이익금( 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44">
        <f t="shared" si="1"/>
        <v>88200</v>
      </c>
      <c r="F46" s="6" cm="1">
        <f t="array" ref="F46">fn이익금( 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B17" sqref="B17"/>
    </sheetView>
  </sheetViews>
  <sheetFormatPr defaultRowHeight="16.5"/>
  <cols>
    <col min="2" max="2" width="7.5" bestFit="1" customWidth="1"/>
    <col min="3" max="3" width="8.5" bestFit="1" customWidth="1"/>
    <col min="4" max="5" width="11.125" bestFit="1" customWidth="1"/>
    <col min="6" max="6" width="17.375" bestFit="1" customWidth="1"/>
    <col min="7" max="11" width="15.25" bestFit="1" customWidth="1"/>
    <col min="12" max="13" width="15.875" bestFit="1" customWidth="1"/>
    <col min="14" max="14" width="20.125" bestFit="1" customWidth="1"/>
  </cols>
  <sheetData>
    <row r="2" spans="2:6">
      <c r="B2" s="26" t="s">
        <v>74</v>
      </c>
      <c r="C2" t="s">
        <v>134</v>
      </c>
    </row>
    <row r="4" spans="2:6">
      <c r="B4" s="26" t="s">
        <v>145</v>
      </c>
      <c r="C4" s="26" t="s">
        <v>144</v>
      </c>
      <c r="D4" t="s">
        <v>143</v>
      </c>
      <c r="E4" t="s">
        <v>156</v>
      </c>
      <c r="F4" t="s">
        <v>155</v>
      </c>
    </row>
    <row r="5" spans="2:6">
      <c r="B5" t="s">
        <v>137</v>
      </c>
      <c r="D5" s="27"/>
      <c r="E5" s="21"/>
      <c r="F5" s="21"/>
    </row>
    <row r="6" spans="2:6">
      <c r="C6" t="s">
        <v>140</v>
      </c>
      <c r="D6" s="27">
        <v>1</v>
      </c>
      <c r="E6" s="21">
        <v>290000</v>
      </c>
      <c r="F6" s="21">
        <v>1740000</v>
      </c>
    </row>
    <row r="7" spans="2:6">
      <c r="C7" t="s">
        <v>141</v>
      </c>
      <c r="D7" s="27">
        <v>1</v>
      </c>
      <c r="E7" s="21">
        <v>246500</v>
      </c>
      <c r="F7" s="21">
        <v>1696500</v>
      </c>
    </row>
    <row r="8" spans="2:6">
      <c r="C8" t="s">
        <v>142</v>
      </c>
      <c r="D8" s="27">
        <v>1</v>
      </c>
      <c r="E8" s="21">
        <v>246500</v>
      </c>
      <c r="F8" s="21">
        <v>1696500</v>
      </c>
    </row>
    <row r="9" spans="2:6">
      <c r="B9" t="s">
        <v>150</v>
      </c>
      <c r="D9" s="27">
        <v>0</v>
      </c>
      <c r="E9" s="21">
        <v>783000</v>
      </c>
      <c r="F9" s="21"/>
    </row>
    <row r="10" spans="2:6">
      <c r="B10" t="s">
        <v>151</v>
      </c>
      <c r="D10" s="27" t="s">
        <v>154</v>
      </c>
      <c r="E10" s="21">
        <v>261000</v>
      </c>
      <c r="F10" s="21"/>
    </row>
    <row r="11" spans="2:6">
      <c r="B11" t="s">
        <v>135</v>
      </c>
      <c r="D11" s="27"/>
      <c r="E11" s="21"/>
      <c r="F11" s="21"/>
    </row>
    <row r="12" spans="2:6">
      <c r="C12" t="s">
        <v>140</v>
      </c>
      <c r="D12" s="27">
        <v>1</v>
      </c>
      <c r="E12" s="21">
        <v>229500</v>
      </c>
      <c r="F12" s="21">
        <v>1579500</v>
      </c>
    </row>
    <row r="13" spans="2:6">
      <c r="C13" t="s">
        <v>141</v>
      </c>
      <c r="D13" s="27">
        <v>1</v>
      </c>
      <c r="E13" s="21">
        <v>229500</v>
      </c>
      <c r="F13" s="21">
        <v>1579500</v>
      </c>
    </row>
    <row r="14" spans="2:6">
      <c r="C14" t="s">
        <v>142</v>
      </c>
      <c r="D14" s="27">
        <v>1</v>
      </c>
      <c r="E14" s="21">
        <v>202500</v>
      </c>
      <c r="F14" s="21">
        <v>1552500</v>
      </c>
    </row>
    <row r="15" spans="2:6">
      <c r="B15" t="s">
        <v>146</v>
      </c>
      <c r="D15" s="27">
        <v>0</v>
      </c>
      <c r="E15" s="21">
        <v>661500</v>
      </c>
      <c r="F15" s="21"/>
    </row>
    <row r="16" spans="2:6">
      <c r="B16" t="s">
        <v>147</v>
      </c>
      <c r="D16" s="27" t="s">
        <v>154</v>
      </c>
      <c r="E16" s="21">
        <v>220500</v>
      </c>
      <c r="F16" s="21"/>
    </row>
    <row r="17" spans="2:6">
      <c r="B17" t="s">
        <v>136</v>
      </c>
      <c r="D17" s="27"/>
      <c r="E17" s="21"/>
      <c r="F17" s="21"/>
    </row>
    <row r="18" spans="2:6">
      <c r="C18" t="s">
        <v>140</v>
      </c>
      <c r="D18" s="27">
        <v>1</v>
      </c>
      <c r="E18" s="21">
        <v>180000</v>
      </c>
      <c r="F18" s="21">
        <v>1380000</v>
      </c>
    </row>
    <row r="19" spans="2:6">
      <c r="C19" t="s">
        <v>141</v>
      </c>
      <c r="D19" s="27">
        <v>1</v>
      </c>
      <c r="E19" s="21">
        <v>156000</v>
      </c>
      <c r="F19" s="21">
        <v>1356000</v>
      </c>
    </row>
    <row r="20" spans="2:6">
      <c r="C20" t="s">
        <v>142</v>
      </c>
      <c r="D20" s="27">
        <v>1</v>
      </c>
      <c r="E20" s="21">
        <v>180000</v>
      </c>
      <c r="F20" s="21">
        <v>1380000</v>
      </c>
    </row>
    <row r="21" spans="2:6">
      <c r="B21" t="s">
        <v>148</v>
      </c>
      <c r="D21" s="27">
        <v>0</v>
      </c>
      <c r="E21" s="21">
        <v>516000</v>
      </c>
      <c r="F21" s="21"/>
    </row>
    <row r="22" spans="2:6">
      <c r="B22" t="s">
        <v>149</v>
      </c>
      <c r="D22" s="27" t="s">
        <v>154</v>
      </c>
      <c r="E22" s="21">
        <v>172000</v>
      </c>
      <c r="F22" s="21"/>
    </row>
    <row r="23" spans="2:6">
      <c r="B23" t="s">
        <v>138</v>
      </c>
      <c r="D23" s="27"/>
      <c r="E23" s="21"/>
      <c r="F23" s="21"/>
    </row>
    <row r="24" spans="2:6">
      <c r="C24" t="s">
        <v>140</v>
      </c>
      <c r="D24" s="27">
        <v>1</v>
      </c>
      <c r="E24" s="21">
        <v>168750</v>
      </c>
      <c r="F24" s="21">
        <v>1293750</v>
      </c>
    </row>
    <row r="25" spans="2:6">
      <c r="C25" t="s">
        <v>141</v>
      </c>
      <c r="D25" s="27">
        <v>1</v>
      </c>
      <c r="E25" s="21">
        <v>149250</v>
      </c>
      <c r="F25" s="21">
        <v>1144250</v>
      </c>
    </row>
    <row r="26" spans="2:6">
      <c r="C26" t="s">
        <v>142</v>
      </c>
      <c r="D26" s="27">
        <v>1</v>
      </c>
      <c r="E26" s="21">
        <v>179350</v>
      </c>
      <c r="F26" s="21">
        <v>1234350</v>
      </c>
    </row>
    <row r="27" spans="2:6">
      <c r="B27" t="s">
        <v>152</v>
      </c>
      <c r="D27" s="27">
        <v>0</v>
      </c>
      <c r="E27" s="21">
        <v>497350</v>
      </c>
      <c r="F27" s="21"/>
    </row>
    <row r="28" spans="2:6">
      <c r="B28" t="s">
        <v>153</v>
      </c>
      <c r="D28" s="27" t="s">
        <v>154</v>
      </c>
      <c r="E28" s="21">
        <v>165783.33333333334</v>
      </c>
      <c r="F28" s="21"/>
    </row>
    <row r="29" spans="2:6">
      <c r="B29" t="s">
        <v>139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5820A-8EA7-4F9B-9327-8B606EC438A1}">
  <sheetPr codeName="Sheet8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32" t="s">
        <v>161</v>
      </c>
      <c r="C2" s="33"/>
      <c r="D2" s="39"/>
      <c r="E2" s="39"/>
      <c r="F2" s="39"/>
    </row>
    <row r="3" spans="2:6" collapsed="1">
      <c r="B3" s="31"/>
      <c r="C3" s="31"/>
      <c r="D3" s="40" t="s">
        <v>163</v>
      </c>
      <c r="E3" s="40" t="s">
        <v>159</v>
      </c>
      <c r="F3" s="40" t="s">
        <v>160</v>
      </c>
    </row>
    <row r="4" spans="2:6" hidden="1" outlineLevel="1">
      <c r="B4" s="35"/>
      <c r="C4" s="35"/>
      <c r="D4" s="28"/>
      <c r="E4" s="42"/>
      <c r="F4" s="42"/>
    </row>
    <row r="5" spans="2:6">
      <c r="B5" s="36" t="s">
        <v>162</v>
      </c>
      <c r="C5" s="37"/>
      <c r="D5" s="34"/>
      <c r="E5" s="34"/>
      <c r="F5" s="34"/>
    </row>
    <row r="6" spans="2:6" outlineLevel="1">
      <c r="B6" s="35"/>
      <c r="C6" s="35" t="s">
        <v>157</v>
      </c>
      <c r="D6" s="29">
        <v>20000000</v>
      </c>
      <c r="E6" s="41">
        <v>30000000</v>
      </c>
      <c r="F6" s="41">
        <v>15000000</v>
      </c>
    </row>
    <row r="7" spans="2:6">
      <c r="B7" s="36" t="s">
        <v>164</v>
      </c>
      <c r="C7" s="37"/>
      <c r="D7" s="34"/>
      <c r="E7" s="34"/>
      <c r="F7" s="34"/>
    </row>
    <row r="8" spans="2:6" ht="17.25" outlineLevel="1" thickBot="1">
      <c r="B8" s="38"/>
      <c r="C8" s="38" t="s">
        <v>158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165</v>
      </c>
    </row>
    <row r="10" spans="2:6">
      <c r="B10" t="s">
        <v>166</v>
      </c>
    </row>
    <row r="11" spans="2:6">
      <c r="B11" t="s">
        <v>167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USER01A">
      <inputCells r="C3" val="30000000" numFmtId="41"/>
    </scenario>
    <scenario name="대출금 감소" locked="1" count="1" user="USER01A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025A296F-F972-41E8-A23C-CE6692C77DB5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J8" sqref="J8"/>
    </sheetView>
  </sheetViews>
  <sheetFormatPr defaultRowHeight="16.5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H2" sqref="H2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1</xdr:col>
                    <xdr:colOff>533400</xdr:colOff>
                    <xdr:row>0</xdr:row>
                    <xdr:rowOff>190500</xdr:rowOff>
                  </from>
                  <to>
                    <xdr:col>4</xdr:col>
                    <xdr:colOff>9525</xdr:colOff>
                    <xdr:row>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0</xdr:row>
                    <xdr:rowOff>200025</xdr:rowOff>
                  </from>
                  <to>
                    <xdr:col>6</xdr:col>
                    <xdr:colOff>561975</xdr:colOff>
                    <xdr:row>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soi7712</cp:lastModifiedBy>
  <cp:lastPrinted>2026-02-04T04:03:33Z</cp:lastPrinted>
  <dcterms:created xsi:type="dcterms:W3CDTF">2023-05-12T01:27:33Z</dcterms:created>
  <dcterms:modified xsi:type="dcterms:W3CDTF">2026-02-04T04:43:33Z</dcterms:modified>
</cp:coreProperties>
</file>