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A8D1B94F-99C7-4692-A222-FAD237C3397F}" xr6:coauthVersionLast="47" xr6:coauthVersionMax="47" xr10:uidLastSave="{00000000-0000-0000-0000-000000000000}"/>
  <bookViews>
    <workbookView xWindow="-120" yWindow="-120" windowWidth="29040" windowHeight="15840" activeTab="3" xr2:uid="{687888A0-7169-4D04-8AED-D6529133C41D}"/>
  </bookViews>
  <sheets>
    <sheet name="기본작업" sheetId="1" r:id="rId1"/>
    <sheet name="계산작업" sheetId="2" r:id="rId2"/>
    <sheet name="시나리오 요약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0" i="2" l="1" a="1"/>
  <c r="B40" i="2" s="1"/>
  <c r="B41" i="2" a="1"/>
  <c r="B41" i="2" s="1"/>
  <c r="B42" i="2" a="1"/>
  <c r="B42" i="2" s="1"/>
  <c r="B43" i="2" a="1"/>
  <c r="B43" i="2" s="1"/>
  <c r="B44" i="2" a="1"/>
  <c r="B44" i="2" s="1"/>
  <c r="B45" i="2" a="1"/>
  <c r="B45" i="2" s="1"/>
  <c r="B46" i="2" a="1"/>
  <c r="B46" i="2" s="1"/>
  <c r="B39" i="2" a="1"/>
  <c r="B39" i="2" s="1"/>
  <c r="E40" i="2" a="1"/>
  <c r="E40" i="2" s="1"/>
  <c r="E41" i="2" a="1"/>
  <c r="E41" i="2" s="1"/>
  <c r="E42" i="2" a="1"/>
  <c r="E42" i="2" s="1"/>
  <c r="E43" i="2" a="1"/>
  <c r="E43" i="2" s="1"/>
  <c r="E44" i="2" a="1"/>
  <c r="E44" i="2" s="1"/>
  <c r="E45" i="2" a="1"/>
  <c r="E45" i="2" s="1"/>
  <c r="E46" i="2" a="1"/>
  <c r="E46" i="2" s="1"/>
  <c r="E39" i="2" a="1"/>
  <c r="E39" i="2" s="1"/>
  <c r="F4" i="2" a="1"/>
  <c r="F4" i="2" s="1"/>
  <c r="F5" i="2" a="1"/>
  <c r="F5" i="2" s="1"/>
  <c r="F6" i="2" a="1"/>
  <c r="F6" i="2" s="1"/>
  <c r="F3" i="2" a="1"/>
  <c r="F3" i="2" s="1"/>
  <c r="B4" i="2" a="1"/>
  <c r="B4" i="2" s="1"/>
  <c r="B5" i="2" a="1"/>
  <c r="B5" i="2" s="1"/>
  <c r="B3" i="2" a="1"/>
  <c r="B3" i="2" s="1"/>
  <c r="A35" i="1"/>
  <c r="C6" i="4"/>
  <c r="F40" i="2" a="1"/>
  <c r="F43" i="2" a="1"/>
  <c r="F41" i="2" a="1"/>
  <c r="F42" i="2" a="1"/>
  <c r="F46" i="2" a="1"/>
  <c r="F44" i="2" a="1"/>
  <c r="F45" i="2" a="1"/>
  <c r="F39" i="2" a="1"/>
  <c r="F45" i="2" l="1"/>
  <c r="F44" i="2"/>
  <c r="F46" i="2"/>
  <c r="F42" i="2"/>
  <c r="F41" i="2"/>
  <c r="F43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6C949FC-8DA4-4EFF-9F01-A00D1E08EDC7}" name="MS Access Database_Query" type="1" refreshedVersion="7" background="1">
    <dbPr connection="DSN=MS Access Database;DBQ=C:\길벗컴활1급\01 엑셀\04 실전모의고사\급여현황.accdb;DefaultDir=C:\길벗컴활1급\01 엑셀\04 실전모의고사;DriverId=25;FIL=MS Access;MaxBufferSize=2048;PageTimeout=5;" command="SELECT `2023년급여`.성명, `2023년급여`.부서, `2023년급여`.직위, `2023년급여`.기본급, `2023년급여`.수당_x000d__x000a_FROM `C:\길벗컴활1급\01 엑셀\04 실전모의고사\급여현황.accdb`.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<sst xmlns="http://schemas.openxmlformats.org/spreadsheetml/2006/main" count="303" uniqueCount="164">
  <si>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</si>
  <si>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</si>
  <si>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</si>
  <si>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</si>
  <si>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</si>
  <si>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</si>
  <si>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</si>
  <si>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</si>
  <si>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</si>
  <si>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</si>
  <si>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</si>
  <si>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</si>
  <si>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</si>
  <si>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</si>
  <si>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</si>
  <si>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</si>
  <si>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</si>
  <si>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</si>
  <si>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</si>
  <si>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</si>
  <si>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</si>
  <si>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</si>
  <si>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</si>
  <si>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</si>
  <si>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</si>
  <si>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</si>
  <si>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</si>
  <si>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</si>
  <si>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</si>
  <si>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</si>
  <si>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</si>
  <si>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</si>
  <si>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</si>
  <si>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</si>
  <si>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</si>
  <si>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</si>
  <si>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</si>
  <si>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</si>
  <si>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</si>
  <si>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</si>
  <si>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</si>
  <si>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</si>
  <si>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</si>
  <si>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</si>
  <si>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</si>
  <si>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</si>
  <si>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</si>
  <si>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</si>
  <si>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</si>
  <si>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</si>
  <si>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</si>
  <si>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</si>
  <si>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</si>
  <si>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</si>
  <si>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</si>
  <si>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</si>
  <si>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</si>
  <si>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</si>
  <si>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</si>
  <si>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</si>
  <si>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</si>
  <si>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</si>
  <si>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</si>
  <si>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</si>
  <si>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</si>
  <si>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</si>
  <si>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</si>
  <si>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</si>
  <si>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</si>
  <si>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</si>
  <si>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</si>
  <si>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</si>
  <si>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</si>
  <si>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</si>
  <si>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</si>
  <si>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</si>
  <si>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</si>
  <si>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</si>
  <si>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</si>
  <si>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</si>
  <si>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</si>
  <si>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</si>
  <si>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</si>
  <si>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</si>
  <si>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</si>
  <si>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</si>
  <si>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</si>
  <si>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</si>
  <si>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</si>
  <si>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</si>
  <si>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</si>
  <si>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</si>
  <si>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</si>
  <si>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</si>
  <si>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</si>
  <si>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</si>
  <si>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</si>
  <si>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</si>
  <si>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</si>
  <si>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</si>
  <si>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</si>
  <si>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</si>
  <si>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</si>
  <si>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</si>
  <si>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</si>
  <si>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</si>
  <si>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</si>
  <si>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</si>
  <si>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</si>
  <si>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</si>
  <si>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</si>
  <si>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</si>
  <si>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</si>
  <si>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</si>
  <si>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</si>
  <si>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</si>
  <si>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</si>
  <si>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</si>
  <si>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</si>
  <si>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</si>
  <si>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</si>
  <si>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</si>
  <si>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</si>
  <si>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</si>
  <si>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</si>
  <si>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</si>
  <si>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</si>
  <si>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</si>
  <si>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</si>
  <si>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</si>
  <si>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</si>
  <si>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</si>
  <si>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</si>
  <si>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</si>
  <si>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</si>
  <si>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</si>
  <si>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</si>
  <si>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</si>
  <si>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</si>
  <si>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</si>
  <si>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</si>
  <si>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</si>
  <si>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</si>
  <si>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직위</t>
  </si>
  <si>
    <t>부서</t>
  </si>
  <si>
    <t>과장 요약</t>
  </si>
  <si>
    <t>대리 요약</t>
  </si>
  <si>
    <t>부장 요약</t>
  </si>
  <si>
    <t>사원 요약</t>
  </si>
  <si>
    <t>합계 : 총수령금액</t>
  </si>
  <si>
    <t>$C$3</t>
  </si>
  <si>
    <t>$C$6</t>
  </si>
  <si>
    <t>대출금 증가</t>
  </si>
  <si>
    <t>만든 사람 USER 날짜 2026-02-21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</si>
  <si>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</si>
  <si>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</si>
  <si>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</si>
  <si>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</si>
  <si>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</si>
  <si>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</si>
  <si>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</si>
  <si>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</si>
  <si>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최대 : 기본급</t>
  </si>
  <si>
    <t>최대 : 수당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</si>
</sst>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</xdr:rowOff>
    </xdr:from>
    <xdr:to>
      <xdr:col>6</xdr:col>
      <xdr:colOff>685799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74.935541319443" backgroundQuery="1" createdVersion="7" refreshedVersion="7" minRefreshableVersion="3" recordCount="12" xr:uid="{3DE7A302-F037-4883-9054-5EC31A61E927}">
  <cacheSource type="external" connectionId="1"/>
  <cacheFields count="6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수당" numFmtId="0" sqlType="8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수령금액" numFmtId="0" formula=" SUM(기본급,수당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</r>
  <r>
    <x v="1"/>
    <x v="1"/>
    <x v="1"/>
    <x v="1"/>
    <x v="1"/>
  </r>
  <r>
    <x v="2"/>
    <x v="0"/>
    <x v="1"/>
    <x v="2"/>
    <x v="2"/>
  </r>
  <r>
    <x v="3"/>
    <x v="2"/>
    <x v="2"/>
    <x v="3"/>
    <x v="3"/>
  </r>
  <r>
    <x v="4"/>
    <x v="1"/>
    <x v="0"/>
    <x v="0"/>
    <x v="4"/>
  </r>
  <r>
    <x v="5"/>
    <x v="0"/>
    <x v="3"/>
    <x v="4"/>
    <x v="5"/>
  </r>
  <r>
    <x v="6"/>
    <x v="2"/>
    <x v="0"/>
    <x v="0"/>
    <x v="4"/>
  </r>
  <r>
    <x v="7"/>
    <x v="1"/>
    <x v="2"/>
    <x v="3"/>
    <x v="6"/>
  </r>
  <r>
    <x v="8"/>
    <x v="0"/>
    <x v="2"/>
    <x v="3"/>
    <x v="6"/>
  </r>
  <r>
    <x v="9"/>
    <x v="2"/>
    <x v="3"/>
    <x v="4"/>
    <x v="5"/>
  </r>
  <r>
    <x v="10"/>
    <x v="2"/>
    <x v="1"/>
    <x v="5"/>
    <x v="7"/>
  </r>
  <r>
    <x v="11"/>
    <x v="1"/>
    <x v="3"/>
    <x v="4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5AC4C5-1F0B-4857-AF1A-2ADDE03B1E07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4:F25" firstHeaderRow="0" firstDataRow="1" firstDataCol="2" rowPageCount="1" colPageCount="1"/>
  <pivotFields count="6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0"/>
        <item x="3"/>
        <item x="2"/>
        <item x="1"/>
        <item t="default"/>
      </items>
    </pivotField>
    <pivotField dataField="1" compact="0" subtotalTop="0" showAll="0"/>
    <pivotField dataField="1"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 : 기본급" fld="3" subtotal="max" baseField="2" baseItem="0" numFmtId="41"/>
    <dataField name="최대 : 수당" fld="4" subtotal="max" baseField="2" baseItem="0" numFmtId="41"/>
    <dataField name="합계 : 총수령금액" fld="5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L17" sqref="L17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39" t="s">
        <v>0</v>
      </c>
      <c r="B1" s="39"/>
      <c r="C1" s="39"/>
      <c r="D1" s="39"/>
      <c r="E1" s="39"/>
      <c r="F1" s="39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AND(FIND("SW",$A4,1)&gt;=1,RIGHT($A4,3)="개발자")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OR(MAX($E4)=E4,MIN($E4)=E4)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7" workbookViewId="0">
      <selection activeCell="F20" sqref="F20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 t="array" ref="B3">COUNTIFS($E$9:$E$35,"&lt;=" &amp; $A3,$B$9:$B$35,"*영") &amp; "건"</f>
        <v>7건</v>
      </c>
      <c r="E3" s="3" t="s">
        <v>29</v>
      </c>
      <c r="F3" s="3" t="str">
        <f t="array" ref="F3">INDEX($B$9:$B$35,MATCH(LARGE(($E3=$C$9:$C$35)*($D$9:$D$35),3),$D$9:$D$35,0))</f>
        <v>장동욱</v>
      </c>
    </row>
    <row r="4" spans="1:6">
      <c r="A4" s="3">
        <v>600</v>
      </c>
      <c r="B4" s="3" t="str">
        <f t="array" ref="B4">COUNTIFS($E$9:$E$35,"&lt;=" &amp; $A4,$B$9:$B$35,"*영") &amp; "건"</f>
        <v>12건</v>
      </c>
      <c r="E4" s="3" t="s">
        <v>30</v>
      </c>
      <c r="F4" s="3" t="str">
        <f t="array" ref="F4">INDEX($B$9:$B$35,MATCH(LARGE(($E4=$C$9:$C$35)*($D$9:$D$35),3),$D$9:$D$35,0))</f>
        <v>장동욱</v>
      </c>
    </row>
    <row r="5" spans="1:6">
      <c r="A5" s="3">
        <v>1000</v>
      </c>
      <c r="B5" s="3" t="str">
        <f t="array" ref="B5">COUNTIFS($E$9:$E$35,"&lt;=" &amp; $A5,$B$9:$B$35,"*영") &amp; "건"</f>
        <v>16건</v>
      </c>
      <c r="E5" s="3" t="s">
        <v>31</v>
      </c>
      <c r="F5" s="3" t="str">
        <f t="array" ref="F5">INDEX($B$9:$B$35,MATCH(LARGE(($E5=$C$9:$C$35)*($D$9:$D$35),3),$D$9:$D$35,0))</f>
        <v>도부영</v>
      </c>
    </row>
    <row r="6" spans="1:6">
      <c r="E6" s="3" t="s">
        <v>32</v>
      </c>
      <c r="F6" s="3" t="str">
        <f t="array" ref="F6">INDEX($B$9:$B$35,MATCH(LARGE(($E6=$C$9:$C$35)*($D$9:$D$35),3),$D$9:$D$35,0))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 t="array" ref="B39">UPPER(SUBSTITUTE(A39,"0","9"))</f>
        <v>Y291K</v>
      </c>
      <c r="C39" s="3" t="s">
        <v>49</v>
      </c>
      <c r="D39" s="6">
        <v>45</v>
      </c>
      <c r="E39" s="6">
        <f t="array" ref="E39">(D39*_xlfn.XLOOKUP(RIGHT(A39,1),$H$42:$H$46,$I$42:$I$46,,0))-D39*_xlfn.XLOOKUP(RIGHT(A39,1),$H$42:$H$46,$I$42:$I$46,,0)*_xlfn.XLOOKUP(RIGHT(A39,1),$H$42:$H$46,$J$42:$J$46,,0)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array" ref="B40">UPPER(SUBSTITUTE(A40,"0","9"))</f>
        <v>B459N</v>
      </c>
      <c r="C40" s="3" t="s">
        <v>51</v>
      </c>
      <c r="D40" s="6">
        <v>89</v>
      </c>
      <c r="E40" s="6">
        <f t="array" ref="E40">(D40*_xlfn.XLOOKUP(RIGHT(A40,1),$H$42:$H$46,$I$42:$I$46,,0))-D40*_xlfn.XLOOKUP(RIGHT(A40,1),$H$42:$H$46,$I$42:$I$46,,0)*_xlfn.XLOOKUP(RIGHT(A40,1),$H$42:$H$46,$J$42:$J$46,,0)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array" ref="B41">UPPER(SUBSTITUTE(A41,"0","9"))</f>
        <v>Y293D</v>
      </c>
      <c r="C41" s="3" t="s">
        <v>53</v>
      </c>
      <c r="D41" s="6">
        <v>230</v>
      </c>
      <c r="E41" s="6">
        <f t="array" ref="E41">(D41*_xlfn.XLOOKUP(RIGHT(A41,1),$H$42:$H$46,$I$42:$I$46,,0))-D41*_xlfn.XLOOKUP(RIGHT(A41,1),$H$42:$H$46,$I$42:$I$46,,0)*_xlfn.XLOOKUP(RIGHT(A41,1),$H$42:$H$46,$J$42:$J$46,,0)</f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array" ref="B42">UPPER(SUBSTITUTE(A42,"0","9"))</f>
        <v>Y912G</v>
      </c>
      <c r="C42" s="3" t="s">
        <v>57</v>
      </c>
      <c r="D42" s="6">
        <v>30</v>
      </c>
      <c r="E42" s="6">
        <f t="array" ref="E42">(D42*_xlfn.XLOOKUP(RIGHT(A42,1),$H$42:$H$46,$I$42:$I$46,,0))-D42*_xlfn.XLOOKUP(RIGHT(A42,1),$H$42:$H$46,$I$42:$I$46,,0)*_xlfn.XLOOKUP(RIGHT(A42,1),$H$42:$H$46,$J$42:$J$46,,0)</f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array" ref="B43">UPPER(SUBSTITUTE(A43,"0","9"))</f>
        <v>Y395K</v>
      </c>
      <c r="C43" s="3" t="s">
        <v>49</v>
      </c>
      <c r="D43" s="6">
        <v>120</v>
      </c>
      <c r="E43" s="6">
        <f t="array" ref="E43">(D43*_xlfn.XLOOKUP(RIGHT(A43,1),$H$42:$H$46,$I$42:$I$46,,0))-D43*_xlfn.XLOOKUP(RIGHT(A43,1),$H$42:$H$46,$I$42:$I$46,,0)*_xlfn.XLOOKUP(RIGHT(A43,1),$H$42:$H$46,$J$42:$J$46,,0)</f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array" ref="B44">UPPER(SUBSTITUTE(A44,"0","9"))</f>
        <v>Y365Y</v>
      </c>
      <c r="C44" s="3" t="s">
        <v>62</v>
      </c>
      <c r="D44" s="6">
        <v>120</v>
      </c>
      <c r="E44" s="6">
        <f t="array" ref="E44">(D44*_xlfn.XLOOKUP(RIGHT(A44,1),$H$42:$H$46,$I$42:$I$46,,0))-D44*_xlfn.XLOOKUP(RIGHT(A44,1),$H$42:$H$46,$I$42:$I$46,,0)*_xlfn.XLOOKUP(RIGHT(A44,1),$H$42:$H$46,$J$42:$J$46,,0)</f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array" ref="B45">UPPER(SUBSTITUTE(A45,"0","9"))</f>
        <v>B394N</v>
      </c>
      <c r="C45" s="3" t="s">
        <v>51</v>
      </c>
      <c r="D45" s="6">
        <v>325</v>
      </c>
      <c r="E45" s="6">
        <f t="array" ref="E45">(D45*_xlfn.XLOOKUP(RIGHT(A45,1),$H$42:$H$46,$I$42:$I$46,,0))-D45*_xlfn.XLOOKUP(RIGHT(A45,1),$H$42:$H$46,$I$42:$I$46,,0)*_xlfn.XLOOKUP(RIGHT(A45,1),$H$42:$H$46,$J$42:$J$46,,0)</f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array" ref="B46">UPPER(SUBSTITUTE(A46,"0","9"))</f>
        <v>B123D</v>
      </c>
      <c r="C46" s="3" t="s">
        <v>53</v>
      </c>
      <c r="D46" s="6">
        <v>60</v>
      </c>
      <c r="E46" s="6">
        <f t="array" ref="E46">(D46*_xlfn.XLOOKUP(RIGHT(A46,1),$H$42:$H$46,$I$42:$I$46,,0))-D46*_xlfn.XLOOKUP(RIGHT(A46,1),$H$42:$H$46,$I$42:$I$46,,0)*_xlfn.XLOOKUP(RIGHT(A46,1),$H$42:$H$46,$J$42:$J$46,,0)</f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2403D-8F6C-436D-8A2D-6BCA7BA20D13}">
  <sheetPr codeName="Sheet8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27" t="s">
        <v>155</v>
      </c>
      <c r="C2" s="28"/>
      <c r="D2" s="34"/>
      <c r="E2" s="34"/>
      <c r="F2" s="34"/>
    </row>
    <row r="3" spans="2:6" collapsed="1">
      <c r="B3" s="26"/>
      <c r="C3" s="26"/>
      <c r="D3" s="35" t="s">
        <v>157</v>
      </c>
      <c r="E3" s="35" t="s">
        <v>152</v>
      </c>
      <c r="F3" s="35" t="s">
        <v>154</v>
      </c>
    </row>
    <row r="4" spans="2:6" ht="40.5" hidden="1" outlineLevel="1">
      <c r="B4" s="30"/>
      <c r="C4" s="30"/>
      <c r="D4" s="23"/>
      <c r="E4" s="37" t="s">
        <v>153</v>
      </c>
      <c r="F4" s="37" t="s">
        <v>153</v>
      </c>
    </row>
    <row r="5" spans="2:6">
      <c r="B5" s="31" t="s">
        <v>156</v>
      </c>
      <c r="C5" s="32"/>
      <c r="D5" s="29"/>
      <c r="E5" s="29"/>
      <c r="F5" s="29"/>
    </row>
    <row r="6" spans="2:6" outlineLevel="1">
      <c r="B6" s="30"/>
      <c r="C6" s="30" t="s">
        <v>150</v>
      </c>
      <c r="D6" s="24">
        <v>20000000</v>
      </c>
      <c r="E6" s="36">
        <v>30000000</v>
      </c>
      <c r="F6" s="36">
        <v>15000000</v>
      </c>
    </row>
    <row r="7" spans="2:6">
      <c r="B7" s="31" t="s">
        <v>158</v>
      </c>
      <c r="C7" s="32"/>
      <c r="D7" s="29"/>
      <c r="E7" s="29"/>
      <c r="F7" s="29"/>
    </row>
    <row r="8" spans="2:6" ht="17.25" outlineLevel="1" thickBot="1">
      <c r="B8" s="33"/>
      <c r="C8" s="33" t="s">
        <v>151</v>
      </c>
      <c r="D8" s="25">
        <v>622124.36321312899</v>
      </c>
      <c r="E8" s="25">
        <v>933186.54481969296</v>
      </c>
      <c r="F8" s="25">
        <v>466593.27240984602</v>
      </c>
    </row>
    <row r="9" spans="2:6">
      <c r="B9" t="s">
        <v>159</v>
      </c>
    </row>
    <row r="10" spans="2:6">
      <c r="B10" t="s">
        <v>160</v>
      </c>
    </row>
    <row r="11" spans="2:6">
      <c r="B11" t="s">
        <v>161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5"/>
  <sheetViews>
    <sheetView tabSelected="1" workbookViewId="0">
      <selection activeCell="E18" sqref="E18"/>
    </sheetView>
  </sheetViews>
  <sheetFormatPr defaultRowHeight="16.5"/>
  <cols>
    <col min="2" max="2" width="7.5" bestFit="1" customWidth="1"/>
    <col min="3" max="3" width="8.5" bestFit="1" customWidth="1"/>
    <col min="4" max="4" width="13.125" bestFit="1" customWidth="1"/>
    <col min="5" max="5" width="11.125" bestFit="1" customWidth="1"/>
    <col min="6" max="6" width="17.375" bestFit="1" customWidth="1"/>
  </cols>
  <sheetData>
    <row r="2" spans="2:6">
      <c r="B2" s="22" t="s">
        <v>74</v>
      </c>
      <c r="C2" t="s">
        <v>134</v>
      </c>
    </row>
    <row r="4" spans="2:6">
      <c r="B4" s="22" t="s">
        <v>143</v>
      </c>
      <c r="C4" s="22" t="s">
        <v>144</v>
      </c>
      <c r="D4" t="s">
        <v>162</v>
      </c>
      <c r="E4" t="s">
        <v>163</v>
      </c>
      <c r="F4" t="s">
        <v>149</v>
      </c>
    </row>
    <row r="5" spans="2:6">
      <c r="B5" t="s">
        <v>137</v>
      </c>
      <c r="D5" s="21"/>
      <c r="E5" s="21"/>
      <c r="F5" s="21"/>
    </row>
    <row r="6" spans="2:6">
      <c r="C6" t="s">
        <v>140</v>
      </c>
      <c r="D6" s="21">
        <v>1450000</v>
      </c>
      <c r="E6" s="21">
        <v>290000</v>
      </c>
      <c r="F6" s="21">
        <v>1740000</v>
      </c>
    </row>
    <row r="7" spans="2:6">
      <c r="C7" t="s">
        <v>141</v>
      </c>
      <c r="D7" s="21">
        <v>1450000</v>
      </c>
      <c r="E7" s="21">
        <v>246500</v>
      </c>
      <c r="F7" s="21">
        <v>1696500</v>
      </c>
    </row>
    <row r="8" spans="2:6">
      <c r="C8" t="s">
        <v>142</v>
      </c>
      <c r="D8" s="21">
        <v>1450000</v>
      </c>
      <c r="E8" s="21">
        <v>246500</v>
      </c>
      <c r="F8" s="21">
        <v>1696500</v>
      </c>
    </row>
    <row r="9" spans="2:6">
      <c r="B9" t="s">
        <v>147</v>
      </c>
      <c r="D9" s="21">
        <v>1450000</v>
      </c>
      <c r="E9" s="21">
        <v>290000</v>
      </c>
      <c r="F9" s="21">
        <v>5133000</v>
      </c>
    </row>
    <row r="10" spans="2:6">
      <c r="B10" t="s">
        <v>135</v>
      </c>
      <c r="D10" s="21"/>
      <c r="E10" s="21"/>
      <c r="F10" s="21"/>
    </row>
    <row r="11" spans="2:6">
      <c r="C11" t="s">
        <v>140</v>
      </c>
      <c r="D11" s="21">
        <v>1350000</v>
      </c>
      <c r="E11" s="21">
        <v>229500</v>
      </c>
      <c r="F11" s="21">
        <v>1579500</v>
      </c>
    </row>
    <row r="12" spans="2:6">
      <c r="C12" t="s">
        <v>141</v>
      </c>
      <c r="D12" s="21">
        <v>1350000</v>
      </c>
      <c r="E12" s="21">
        <v>229500</v>
      </c>
      <c r="F12" s="21">
        <v>1579500</v>
      </c>
    </row>
    <row r="13" spans="2:6">
      <c r="C13" t="s">
        <v>142</v>
      </c>
      <c r="D13" s="21">
        <v>1350000</v>
      </c>
      <c r="E13" s="21">
        <v>202500</v>
      </c>
      <c r="F13" s="21">
        <v>1552500</v>
      </c>
    </row>
    <row r="14" spans="2:6">
      <c r="B14" t="s">
        <v>145</v>
      </c>
      <c r="D14" s="21">
        <v>1350000</v>
      </c>
      <c r="E14" s="21">
        <v>229500</v>
      </c>
      <c r="F14" s="21">
        <v>4711500</v>
      </c>
    </row>
    <row r="15" spans="2:6">
      <c r="B15" t="s">
        <v>136</v>
      </c>
      <c r="D15" s="21"/>
      <c r="E15" s="21"/>
      <c r="F15" s="21"/>
    </row>
    <row r="16" spans="2:6">
      <c r="C16" t="s">
        <v>140</v>
      </c>
      <c r="D16" s="21">
        <v>1200000</v>
      </c>
      <c r="E16" s="21">
        <v>180000</v>
      </c>
      <c r="F16" s="21">
        <v>1380000</v>
      </c>
    </row>
    <row r="17" spans="2:6">
      <c r="C17" t="s">
        <v>141</v>
      </c>
      <c r="D17" s="21">
        <v>1200000</v>
      </c>
      <c r="E17" s="21">
        <v>156000</v>
      </c>
      <c r="F17" s="21">
        <v>1356000</v>
      </c>
    </row>
    <row r="18" spans="2:6">
      <c r="C18" t="s">
        <v>142</v>
      </c>
      <c r="D18" s="21">
        <v>1200000</v>
      </c>
      <c r="E18" s="21">
        <v>180000</v>
      </c>
      <c r="F18" s="21">
        <v>1380000</v>
      </c>
    </row>
    <row r="19" spans="2:6">
      <c r="B19" t="s">
        <v>146</v>
      </c>
      <c r="D19" s="21">
        <v>1200000</v>
      </c>
      <c r="E19" s="21">
        <v>180000</v>
      </c>
      <c r="F19" s="21">
        <v>4116000</v>
      </c>
    </row>
    <row r="20" spans="2:6">
      <c r="B20" t="s">
        <v>138</v>
      </c>
      <c r="D20" s="21"/>
      <c r="E20" s="21"/>
      <c r="F20" s="21"/>
    </row>
    <row r="21" spans="2:6">
      <c r="C21" t="s">
        <v>140</v>
      </c>
      <c r="D21" s="21">
        <v>1125000</v>
      </c>
      <c r="E21" s="21">
        <v>168750</v>
      </c>
      <c r="F21" s="21">
        <v>1293750</v>
      </c>
    </row>
    <row r="22" spans="2:6">
      <c r="C22" t="s">
        <v>141</v>
      </c>
      <c r="D22" s="21">
        <v>995000</v>
      </c>
      <c r="E22" s="21">
        <v>149250</v>
      </c>
      <c r="F22" s="21">
        <v>1144250</v>
      </c>
    </row>
    <row r="23" spans="2:6">
      <c r="C23" t="s">
        <v>142</v>
      </c>
      <c r="D23" s="21">
        <v>1055000</v>
      </c>
      <c r="E23" s="21">
        <v>179350</v>
      </c>
      <c r="F23" s="21">
        <v>1234350</v>
      </c>
    </row>
    <row r="24" spans="2:6">
      <c r="B24" t="s">
        <v>148</v>
      </c>
      <c r="D24" s="21">
        <v>1125000</v>
      </c>
      <c r="E24" s="21">
        <v>179350</v>
      </c>
      <c r="F24" s="21">
        <v>3672350</v>
      </c>
    </row>
    <row r="25" spans="2:6">
      <c r="B25" t="s">
        <v>139</v>
      </c>
      <c r="D25" s="21">
        <v>1450000</v>
      </c>
      <c r="E25" s="21">
        <v>290000</v>
      </c>
      <c r="F25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40" t="s">
        <v>68</v>
      </c>
      <c r="C2" s="41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USER" comment="만든 사람 USER 날짜 2026-02-21">
      <inputCells r="C3" val="30000000" numFmtId="41"/>
    </scenario>
    <scenario name="대출금 감소" locked="1" count="1" user="USER" comment="만든 사람 USER 날짜 2026-02-21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481A9100-D099-47A4-B8D8-3DFEC9E57C8E}">
      <formula1>50000000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J24" sqref="J24"/>
    </sheetView>
  </sheetViews>
  <sheetFormatPr defaultRowHeight="16.5"/>
  <sheetData>
    <row r="1" spans="1:6">
      <c r="B1" s="42" t="s">
        <v>73</v>
      </c>
      <c r="C1" s="42"/>
      <c r="D1" s="42"/>
      <c r="E1" s="42"/>
      <c r="F1" s="42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K2" sqref="K2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38">
        <v>540</v>
      </c>
      <c r="D5" s="38">
        <v>230</v>
      </c>
      <c r="E5" s="38">
        <v>190</v>
      </c>
      <c r="F5" s="38">
        <v>230</v>
      </c>
      <c r="G5" s="38">
        <v>250</v>
      </c>
      <c r="H5" s="38">
        <v>250</v>
      </c>
      <c r="I5" s="38">
        <v>280</v>
      </c>
      <c r="J5" s="38">
        <v>200</v>
      </c>
      <c r="K5" s="38">
        <v>190</v>
      </c>
      <c r="L5" s="38">
        <v>290</v>
      </c>
      <c r="M5" s="38">
        <v>300</v>
      </c>
      <c r="N5" s="38">
        <v>180</v>
      </c>
    </row>
    <row r="6" spans="1:14">
      <c r="A6" s="18" t="s">
        <v>106</v>
      </c>
      <c r="B6" s="18" t="s">
        <v>107</v>
      </c>
      <c r="C6" s="38">
        <v>430</v>
      </c>
      <c r="D6" s="38">
        <v>210</v>
      </c>
      <c r="E6" s="38">
        <v>75</v>
      </c>
      <c r="F6" s="38">
        <v>260</v>
      </c>
      <c r="G6" s="38">
        <v>360</v>
      </c>
      <c r="H6" s="38">
        <v>240</v>
      </c>
      <c r="I6" s="38">
        <v>180</v>
      </c>
      <c r="J6" s="38">
        <v>250</v>
      </c>
      <c r="K6" s="38">
        <v>270</v>
      </c>
      <c r="L6" s="38">
        <v>250</v>
      </c>
      <c r="M6" s="38">
        <v>290</v>
      </c>
      <c r="N6" s="38">
        <v>160</v>
      </c>
    </row>
    <row r="7" spans="1:14">
      <c r="A7" s="18" t="s">
        <v>108</v>
      </c>
      <c r="B7" s="18" t="s">
        <v>109</v>
      </c>
      <c r="C7" s="38">
        <v>120</v>
      </c>
      <c r="D7" s="38">
        <v>180</v>
      </c>
      <c r="E7" s="38">
        <v>200</v>
      </c>
      <c r="F7" s="38">
        <v>270</v>
      </c>
      <c r="G7" s="38">
        <v>250</v>
      </c>
      <c r="H7" s="38">
        <v>230</v>
      </c>
      <c r="I7" s="38">
        <v>70</v>
      </c>
      <c r="J7" s="38">
        <v>350</v>
      </c>
      <c r="K7" s="38">
        <v>180</v>
      </c>
      <c r="L7" s="38">
        <v>230</v>
      </c>
      <c r="M7" s="38">
        <v>300</v>
      </c>
      <c r="N7" s="38">
        <v>170</v>
      </c>
    </row>
    <row r="8" spans="1:14">
      <c r="A8" s="18" t="s">
        <v>110</v>
      </c>
      <c r="B8" s="18" t="s">
        <v>111</v>
      </c>
      <c r="C8" s="38">
        <v>500</v>
      </c>
      <c r="D8" s="38">
        <v>310</v>
      </c>
      <c r="E8" s="38">
        <v>270</v>
      </c>
      <c r="F8" s="38">
        <v>280</v>
      </c>
      <c r="G8" s="38">
        <v>190</v>
      </c>
      <c r="H8" s="38">
        <v>280</v>
      </c>
      <c r="I8" s="38">
        <v>170</v>
      </c>
      <c r="J8" s="38">
        <v>210</v>
      </c>
      <c r="K8" s="38">
        <v>220</v>
      </c>
      <c r="L8" s="38">
        <v>280</v>
      </c>
      <c r="M8" s="38">
        <v>180</v>
      </c>
      <c r="N8" s="38">
        <v>210</v>
      </c>
    </row>
    <row r="9" spans="1:14">
      <c r="A9" s="18" t="s">
        <v>112</v>
      </c>
      <c r="B9" s="18" t="s">
        <v>109</v>
      </c>
      <c r="C9" s="38">
        <v>120</v>
      </c>
      <c r="D9" s="38">
        <v>110</v>
      </c>
      <c r="E9" s="38">
        <v>140</v>
      </c>
      <c r="F9" s="38">
        <v>280</v>
      </c>
      <c r="G9" s="38">
        <v>300</v>
      </c>
      <c r="H9" s="38">
        <v>290</v>
      </c>
      <c r="I9" s="38">
        <v>210</v>
      </c>
      <c r="J9" s="38">
        <v>250</v>
      </c>
      <c r="K9" s="38">
        <v>200</v>
      </c>
      <c r="L9" s="38">
        <v>260</v>
      </c>
      <c r="M9" s="38">
        <v>190</v>
      </c>
      <c r="N9" s="38">
        <v>200</v>
      </c>
    </row>
    <row r="10" spans="1:14">
      <c r="A10" s="18" t="s">
        <v>113</v>
      </c>
      <c r="B10" s="18" t="s">
        <v>107</v>
      </c>
      <c r="C10" s="38">
        <v>480</v>
      </c>
      <c r="D10" s="38">
        <v>310</v>
      </c>
      <c r="E10" s="38">
        <v>180</v>
      </c>
      <c r="F10" s="38">
        <v>260</v>
      </c>
      <c r="G10" s="38">
        <v>240</v>
      </c>
      <c r="H10" s="38">
        <v>240</v>
      </c>
      <c r="I10" s="38">
        <v>260</v>
      </c>
      <c r="J10" s="38">
        <v>240</v>
      </c>
      <c r="K10" s="38">
        <v>180</v>
      </c>
      <c r="L10" s="38">
        <v>260</v>
      </c>
      <c r="M10" s="38">
        <v>280</v>
      </c>
      <c r="N10" s="38">
        <v>220</v>
      </c>
    </row>
    <row r="11" spans="1:14">
      <c r="A11" s="18" t="s">
        <v>114</v>
      </c>
      <c r="B11" s="18" t="s">
        <v>109</v>
      </c>
      <c r="C11" s="38">
        <v>160</v>
      </c>
      <c r="D11" s="38">
        <v>172</v>
      </c>
      <c r="E11" s="38">
        <v>210</v>
      </c>
      <c r="F11" s="38">
        <v>230</v>
      </c>
      <c r="G11" s="38">
        <v>290</v>
      </c>
      <c r="H11" s="38">
        <v>180</v>
      </c>
      <c r="I11" s="38">
        <v>360</v>
      </c>
      <c r="J11" s="38">
        <v>180</v>
      </c>
      <c r="K11" s="38">
        <v>260</v>
      </c>
      <c r="L11" s="38">
        <v>280</v>
      </c>
      <c r="M11" s="38">
        <v>260</v>
      </c>
      <c r="N11" s="38">
        <v>230</v>
      </c>
    </row>
    <row r="12" spans="1:14">
      <c r="A12" s="18" t="s">
        <v>115</v>
      </c>
      <c r="B12" s="18" t="s">
        <v>109</v>
      </c>
      <c r="C12" s="38">
        <v>245</v>
      </c>
      <c r="D12" s="38">
        <v>90</v>
      </c>
      <c r="E12" s="38">
        <v>230</v>
      </c>
      <c r="F12" s="38">
        <v>240</v>
      </c>
      <c r="G12" s="38">
        <v>180</v>
      </c>
      <c r="H12" s="38">
        <v>190</v>
      </c>
      <c r="I12" s="38">
        <v>160</v>
      </c>
      <c r="J12" s="38">
        <v>190</v>
      </c>
      <c r="K12" s="38">
        <v>240</v>
      </c>
      <c r="L12" s="38">
        <v>270</v>
      </c>
      <c r="M12" s="38">
        <v>240</v>
      </c>
      <c r="N12" s="38">
        <v>310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J15" sqref="J15"/>
    </sheetView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</vt:lpstr>
      <vt:lpstr>계산작업</vt:lpstr>
      <vt:lpstr>시나리오 요약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dcterms:created xsi:type="dcterms:W3CDTF">2023-05-12T01:27:33Z</dcterms:created>
  <dcterms:modified xsi:type="dcterms:W3CDTF">2026-02-21T13:58:27Z</dcterms:modified>
</cp:coreProperties>
</file>