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시나공\2026기본서_컴활1급실기\01 엑셀\04 실전모의고사\"/>
    </mc:Choice>
  </mc:AlternateContent>
  <xr:revisionPtr revIDLastSave="0" documentId="13_ncr:1_{C9411CAF-0FF6-4970-974A-B89A0E6D7577}" xr6:coauthVersionLast="47" xr6:coauthVersionMax="47" xr10:uidLastSave="{00000000-0000-0000-0000-000000000000}"/>
  <bookViews>
    <workbookView xWindow="-108" yWindow="-108" windowWidth="23256" windowHeight="12456" activeTab="4" xr2:uid="{687888A0-7169-4D04-8AED-D6529133C41D}"/>
  </bookViews>
  <sheets>
    <sheet name="기본작업" sheetId="1" r:id="rId1"/>
    <sheet name="계산작업" sheetId="2" r:id="rId2"/>
    <sheet name="대리" sheetId="11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A35" i="1"/>
  <c r="C6" i="4"/>
  <c r="F46" i="2" a="1"/>
  <c r="F40" i="2" a="1"/>
  <c r="F45" i="2" a="1"/>
  <c r="F42" i="2" a="1"/>
  <c r="F43" i="2" a="1"/>
  <c r="F44" i="2" a="1"/>
  <c r="F41" i="2" a="1"/>
  <c r="F39" i="2" a="1"/>
  <c r="F41" i="2" l="1"/>
  <c r="F44" i="2"/>
  <c r="F43" i="2"/>
  <c r="F42" i="2"/>
  <c r="F45" i="2"/>
  <c r="F40" i="2"/>
  <c r="F46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6B3D9F-C2EA-4C53-9724-FE0796DD5BBC}" name="MS Access Database_Query" type="1" refreshedVersion="8" background="1">
    <dbPr connection="DSN=MS Access Database;DBQ=C:\Users\8736a\OneDrive\바탕 화면\시나공\2026기본서_컴활1급실기\01 엑셀\04 실전모의고사\급여현황.accdb;DefaultDir=C:\Users\8736a\OneDrive\바탕 화면\시나공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<sst xmlns="http://schemas.openxmlformats.org/spreadsheetml/2006/main" count="327" uniqueCount="177">
  <si>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</si>
  <si>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</si>
  <si>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</si>
  <si>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</si>
  <si>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</si>
  <si>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</si>
  <si>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</si>
  <si>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</si>
  <si>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</si>
  <si>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</si>
  <si>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</si>
  <si>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</si>
  <si>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</si>
  <si>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</si>
  <si>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</si>
  <si>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</si>
  <si>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</si>
  <si>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</si>
  <si>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</si>
  <si>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</si>
  <si>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</si>
  <si>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</si>
  <si>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</si>
  <si>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</si>
  <si>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</si>
  <si>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</si>
  <si>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</si>
  <si>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</si>
  <si>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</si>
  <si>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</si>
  <si>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</si>
  <si>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</si>
  <si>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</si>
  <si>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</si>
  <si>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</si>
  <si>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</si>
  <si>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</si>
  <si>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</si>
  <si>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</si>
  <si>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</si>
  <si>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</si>
  <si>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</si>
  <si>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</si>
  <si>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</si>
  <si>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</si>
  <si>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</si>
  <si>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</si>
  <si>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</si>
  <si>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</si>
  <si>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</si>
  <si>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</si>
  <si>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</si>
  <si>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</si>
  <si>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</si>
  <si>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</si>
  <si>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</si>
  <si>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</si>
  <si>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</si>
  <si>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</si>
  <si>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</si>
  <si>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</si>
  <si>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</si>
  <si>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</si>
  <si>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</si>
  <si>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</si>
  <si>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</si>
  <si>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</si>
  <si>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</si>
  <si>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</si>
  <si>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</si>
  <si>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</si>
  <si>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</si>
  <si>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</si>
  <si>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</si>
  <si>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</si>
  <si>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</si>
  <si>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</si>
  <si>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</si>
  <si>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</si>
  <si>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</si>
  <si>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</si>
  <si>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</si>
  <si>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</si>
  <si>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</si>
  <si>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</si>
  <si>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</si>
  <si>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</si>
  <si>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</si>
  <si>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</si>
  <si>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</si>
  <si>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</si>
  <si>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</si>
  <si>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</si>
  <si>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</si>
  <si>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</si>
  <si>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</si>
  <si>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</si>
  <si>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</si>
  <si>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</si>
  <si>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</si>
  <si>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</si>
  <si>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</si>
  <si>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</si>
  <si>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</si>
  <si>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</si>
  <si>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</si>
  <si>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</si>
  <si>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</si>
  <si>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</si>
  <si>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</si>
  <si>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</si>
  <si>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</si>
  <si>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</si>
  <si>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</si>
  <si>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</si>
  <si>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</si>
  <si>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</si>
  <si>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</si>
  <si>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</si>
  <si>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</si>
  <si>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</si>
  <si>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</si>
  <si>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</si>
  <si>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</si>
  <si>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</si>
  <si>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</si>
  <si>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</si>
  <si>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</si>
  <si>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</si>
  <si>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</si>
  <si>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</si>
  <si>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</si>
  <si>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</si>
  <si>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</si>
  <si>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</si>
  <si>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</si>
  <si>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</si>
  <si>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</si>
  <si>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</si>
  <si>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</si>
  <si>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</si>
  <si>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</si>
  <si>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</si>
  <si>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</si>
  <si>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직위</t>
  </si>
  <si>
    <t>부서</t>
  </si>
  <si>
    <t>과장 합계</t>
  </si>
  <si>
    <t>과장 평균</t>
  </si>
  <si>
    <t>없음</t>
  </si>
  <si>
    <t>대리 합계</t>
  </si>
  <si>
    <t>대리 평균</t>
  </si>
  <si>
    <t>부장 합계</t>
  </si>
  <si>
    <t>부장 평균</t>
  </si>
  <si>
    <t>사원 합계</t>
  </si>
  <si>
    <t>사원 평균</t>
  </si>
  <si>
    <t>합계 : 총수령금액</t>
  </si>
  <si>
    <t>최대 : 수당</t>
  </si>
  <si>
    <t>$C$3</t>
  </si>
  <si>
    <t>$C$6</t>
  </si>
  <si>
    <t>대출금 증가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</si>
  <si>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</si>
  <si>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</si>
  <si>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</si>
  <si>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</si>
  <si>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</si>
  <si>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</si>
  <si>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</si>
  <si>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</si>
  <si>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=COUNTIFS(RIGHT($B$9:$B$35,1),"영")</t>
    <phoneticPr fontId="2" type="noConversion"/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</si>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</sst>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0" fillId="0" borderId="1" xfId="0" quotePrefix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1" fontId="17" fillId="0" borderId="1" xfId="1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12</xdr:row>
      <xdr:rowOff>26669</xdr:rowOff>
    </xdr:from>
    <xdr:to>
      <xdr:col>6</xdr:col>
      <xdr:colOff>655320</xdr:colOff>
      <xdr:row>25</xdr:row>
      <xdr:rowOff>205740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518160</xdr:colOff>
          <xdr:row>0</xdr:row>
          <xdr:rowOff>213360</xdr:rowOff>
        </xdr:from>
        <xdr:to>
          <xdr:col>4</xdr:col>
          <xdr:colOff>7620</xdr:colOff>
          <xdr:row>2</xdr:row>
          <xdr:rowOff>22860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22860</xdr:colOff>
          <xdr:row>1</xdr:row>
          <xdr:rowOff>0</xdr:rowOff>
        </xdr:from>
        <xdr:to>
          <xdr:col>7</xdr:col>
          <xdr:colOff>7620</xdr:colOff>
          <xdr:row>1</xdr:row>
          <xdr:rowOff>259080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736a" refreshedDate="46064.491764814811" backgroundQuery="1" createdVersion="8" refreshedVersion="8" minRefreshableVersion="3" recordCount="12" xr:uid="{E9C28450-32DB-44A1-A881-8570B3BE6791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223EA2-E3A5-45D2-8863-52CF367CC20B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howAll="0">
      <items count="4">
        <item x="0"/>
        <item x="2"/>
        <item x="1"/>
        <item t="default"/>
      </items>
    </pivotField>
    <pivotField axis="axisRow" compact="0" showAll="0" sumSubtotal="1" avgSubtotal="1">
      <items count="6">
        <item x="0"/>
        <item x="3"/>
        <item x="2"/>
        <item x="1"/>
        <item t="sum"/>
        <item t="avg"/>
      </items>
    </pivotField>
    <pivotField compact="0" showAll="0"/>
    <pivotField compact="0" showAll="0"/>
    <pivotField compact="0" showAll="0"/>
    <pivotField dataField="1" compact="0" showAll="0"/>
    <pivotField compact="0" showAll="0"/>
    <pivotField dataField="1" compact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0" baseItem="0" numFmtId="41"/>
    <dataField name="합계 : 총수령금액" fld="8" baseField="0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8755BB3-3805-4442-A3AE-AAEBDD3DFF37}" name="표3" displayName="표3" ref="A1:H4" totalsRowShown="0">
  <autoFilter ref="A1:H4" xr:uid="{68755BB3-3805-4442-A3AE-AAEBDD3DFF37}"/>
  <tableColumns count="8">
    <tableColumn id="1" xr3:uid="{8D2F79F1-A670-4144-9645-5F02EC160FAF}" name="성명"/>
    <tableColumn id="2" xr3:uid="{203D18E0-99F2-4DC3-B1D9-FAB74CBA705B}" name="부서"/>
    <tableColumn id="3" xr3:uid="{A58EE4B8-F3B4-4D3E-9026-96D9048DA20E}" name="직위"/>
    <tableColumn id="4" xr3:uid="{DF6B7439-581F-4A90-ABF2-36F1226AE66E}" name="인사고과"/>
    <tableColumn id="5" xr3:uid="{BBA8ADD0-09C8-45A0-BD3D-2F4281B4F1D8}" name="기본급"/>
    <tableColumn id="6" xr3:uid="{02A6EBA0-84E7-4AF2-980B-5D81D6423080}" name="상여비율"/>
    <tableColumn id="7" xr3:uid="{42147C66-2743-4E44-8964-925E2FCAFE0A}" name="수당"/>
    <tableColumn id="8" xr3:uid="{AA8CF5C9-012A-4F61-8E54-66C9843555F7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G15" sqref="G15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9" t="s">
        <v>0</v>
      </c>
      <c r="B1" s="39"/>
      <c r="C1" s="39"/>
      <c r="D1" s="39"/>
      <c r="E1" s="39"/>
      <c r="F1" s="39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K36" sqref="K3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6" t="s">
        <v>168</v>
      </c>
      <c r="E3" s="3" t="s">
        <v>29</v>
      </c>
      <c r="F3" s="37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/>
      <c r="E4" s="3" t="s">
        <v>30</v>
      </c>
      <c r="F4" s="37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/>
      <c r="E5" s="3" t="s">
        <v>31</v>
      </c>
      <c r="F5" s="37" t="str">
        <f t="array" ref="F5">INDEX($A$9:$F$35,MATCH(LARGE(($C$9:$C$35=E5)*$D$9:$D$35,3),($C$9:$C$35=E5)*$D$9:$D$35,0),2)</f>
        <v>도부영</v>
      </c>
    </row>
    <row r="6" spans="1:6">
      <c r="E6" s="3" t="s">
        <v>32</v>
      </c>
      <c r="F6" s="37" t="str">
        <f t="array" ref="F6">INDEX($A$9:$F$35,MATCH(LARGE(($C$9:$C$35=E6)*$D$9:$D$35,3),($C$9:$C$35=E6)*$D$9:$D$35,0),2)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7" t="str">
        <f>UPPER(SUBSTITUTE(A39,0,9))</f>
        <v>Y291K</v>
      </c>
      <c r="C39" s="3" t="s">
        <v>49</v>
      </c>
      <c r="D39" s="6">
        <v>45</v>
      </c>
      <c r="E39" s="38">
        <f>D39*_xlfn.XLOOKUP(RIGHT(A39,1),$H$42:$H$46,$I$42:$I$46,0,0)-D39*_xlfn.XLOOKUP(RIGHT(A39,1),$H$42:$H$46,$I$42:$I$46,0,0)*_xlfn.XLOOKUP(RIGHT(A39,1),$H$42:$H$46,$J$42:$J$46,0,0)</f>
        <v>128250</v>
      </c>
      <c r="F39" s="38" cm="1">
        <f t="array" ref="F39">fn이익금(E39,C39,D39)</f>
        <v>38475</v>
      </c>
      <c r="K39" s="21"/>
    </row>
    <row r="40" spans="1:11">
      <c r="A40" s="3" t="s">
        <v>50</v>
      </c>
      <c r="B40" s="37" t="str">
        <f t="shared" ref="B40:B46" si="0">UPPER(SUBSTITUTE(A40,0,9))</f>
        <v>B459N</v>
      </c>
      <c r="C40" s="3" t="s">
        <v>51</v>
      </c>
      <c r="D40" s="6">
        <v>89</v>
      </c>
      <c r="E40" s="38">
        <f t="shared" ref="E40:E46" si="1">D40*_xlfn.XLOOKUP(RIGHT(A40,1),$H$42:$H$46,$I$42:$I$46,0,0)-D40*_xlfn.XLOOKUP(RIGHT(A40,1),$H$42:$H$46,$I$42:$I$46,0,0)*_xlfn.XLOOKUP(RIGHT(A40,1),$H$42:$H$46,$J$42:$J$46,0,0)</f>
        <v>372465</v>
      </c>
      <c r="F40" s="38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7" t="str">
        <f t="shared" si="0"/>
        <v>Y293D</v>
      </c>
      <c r="C41" s="3" t="s">
        <v>53</v>
      </c>
      <c r="D41" s="6">
        <v>230</v>
      </c>
      <c r="E41" s="38">
        <f t="shared" si="1"/>
        <v>338100</v>
      </c>
      <c r="F41" s="38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7" t="str">
        <f t="shared" si="0"/>
        <v>Y912G</v>
      </c>
      <c r="C42" s="3" t="s">
        <v>57</v>
      </c>
      <c r="D42" s="6">
        <v>30</v>
      </c>
      <c r="E42" s="38">
        <f t="shared" si="1"/>
        <v>151200</v>
      </c>
      <c r="F42" s="38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7" t="str">
        <f t="shared" si="0"/>
        <v>Y395K</v>
      </c>
      <c r="C43" s="3" t="s">
        <v>49</v>
      </c>
      <c r="D43" s="6">
        <v>120</v>
      </c>
      <c r="E43" s="38">
        <f t="shared" si="1"/>
        <v>342000</v>
      </c>
      <c r="F43" s="38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7" t="str">
        <f t="shared" si="0"/>
        <v>Y365Y</v>
      </c>
      <c r="C44" s="3" t="s">
        <v>62</v>
      </c>
      <c r="D44" s="6">
        <v>120</v>
      </c>
      <c r="E44" s="38">
        <f t="shared" si="1"/>
        <v>360960</v>
      </c>
      <c r="F44" s="38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7" t="str">
        <f t="shared" si="0"/>
        <v>B394N</v>
      </c>
      <c r="C45" s="3" t="s">
        <v>51</v>
      </c>
      <c r="D45" s="6">
        <v>325</v>
      </c>
      <c r="E45" s="38">
        <f t="shared" si="1"/>
        <v>1360125</v>
      </c>
      <c r="F45" s="38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7" t="str">
        <f t="shared" si="0"/>
        <v>B123D</v>
      </c>
      <c r="C46" s="3" t="s">
        <v>53</v>
      </c>
      <c r="D46" s="6">
        <v>60</v>
      </c>
      <c r="E46" s="38">
        <f t="shared" si="1"/>
        <v>88200</v>
      </c>
      <c r="F46" s="38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A9841-A77F-465A-860B-01DE98566D98}">
  <dimension ref="A1:H4"/>
  <sheetViews>
    <sheetView workbookViewId="0">
      <selection sqref="A1:XFD2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t="s">
        <v>74</v>
      </c>
      <c r="B1" t="s">
        <v>145</v>
      </c>
      <c r="C1" t="s">
        <v>144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</row>
    <row r="2" spans="1:8">
      <c r="A2" t="s">
        <v>174</v>
      </c>
      <c r="B2" t="s">
        <v>140</v>
      </c>
      <c r="C2" t="s">
        <v>136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175</v>
      </c>
      <c r="B3" t="s">
        <v>141</v>
      </c>
      <c r="C3" t="s">
        <v>136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176</v>
      </c>
      <c r="B4" t="s">
        <v>142</v>
      </c>
      <c r="C4" t="s">
        <v>136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6" workbookViewId="0">
      <selection activeCell="E21" sqref="E21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2" t="s">
        <v>74</v>
      </c>
      <c r="C2" t="s">
        <v>134</v>
      </c>
    </row>
    <row r="4" spans="2:6">
      <c r="B4" s="22" t="s">
        <v>144</v>
      </c>
      <c r="C4" s="22" t="s">
        <v>145</v>
      </c>
      <c r="D4" t="s">
        <v>143</v>
      </c>
      <c r="E4" t="s">
        <v>156</v>
      </c>
      <c r="F4" t="s">
        <v>155</v>
      </c>
    </row>
    <row r="5" spans="2:6">
      <c r="B5" t="s">
        <v>137</v>
      </c>
      <c r="D5" s="43"/>
      <c r="E5" s="21"/>
      <c r="F5" s="21"/>
    </row>
    <row r="6" spans="2:6">
      <c r="C6" t="s">
        <v>140</v>
      </c>
      <c r="D6" s="43">
        <v>1</v>
      </c>
      <c r="E6" s="21">
        <v>290000</v>
      </c>
      <c r="F6" s="21">
        <v>1740000</v>
      </c>
    </row>
    <row r="7" spans="2:6">
      <c r="C7" t="s">
        <v>141</v>
      </c>
      <c r="D7" s="43">
        <v>1</v>
      </c>
      <c r="E7" s="21">
        <v>246500</v>
      </c>
      <c r="F7" s="21">
        <v>1696500</v>
      </c>
    </row>
    <row r="8" spans="2:6">
      <c r="C8" t="s">
        <v>142</v>
      </c>
      <c r="D8" s="43">
        <v>1</v>
      </c>
      <c r="E8" s="21">
        <v>246500</v>
      </c>
      <c r="F8" s="21">
        <v>1696500</v>
      </c>
    </row>
    <row r="9" spans="2:6">
      <c r="B9" t="s">
        <v>151</v>
      </c>
      <c r="D9" s="43">
        <v>0</v>
      </c>
      <c r="E9" s="21">
        <v>783000</v>
      </c>
      <c r="F9" s="21"/>
    </row>
    <row r="10" spans="2:6">
      <c r="B10" t="s">
        <v>152</v>
      </c>
      <c r="D10" s="43" t="s">
        <v>148</v>
      </c>
      <c r="E10" s="21">
        <v>261000</v>
      </c>
      <c r="F10" s="21"/>
    </row>
    <row r="11" spans="2:6">
      <c r="B11" t="s">
        <v>135</v>
      </c>
      <c r="D11" s="43"/>
      <c r="E11" s="21"/>
      <c r="F11" s="21"/>
    </row>
    <row r="12" spans="2:6">
      <c r="C12" t="s">
        <v>140</v>
      </c>
      <c r="D12" s="43">
        <v>1</v>
      </c>
      <c r="E12" s="21">
        <v>229500</v>
      </c>
      <c r="F12" s="21">
        <v>1579500</v>
      </c>
    </row>
    <row r="13" spans="2:6">
      <c r="C13" t="s">
        <v>141</v>
      </c>
      <c r="D13" s="43">
        <v>1</v>
      </c>
      <c r="E13" s="21">
        <v>229500</v>
      </c>
      <c r="F13" s="21">
        <v>1579500</v>
      </c>
    </row>
    <row r="14" spans="2:6">
      <c r="C14" t="s">
        <v>142</v>
      </c>
      <c r="D14" s="43">
        <v>1</v>
      </c>
      <c r="E14" s="21">
        <v>202500</v>
      </c>
      <c r="F14" s="21">
        <v>1552500</v>
      </c>
    </row>
    <row r="15" spans="2:6">
      <c r="B15" t="s">
        <v>146</v>
      </c>
      <c r="D15" s="43">
        <v>0</v>
      </c>
      <c r="E15" s="21">
        <v>661500</v>
      </c>
      <c r="F15" s="21"/>
    </row>
    <row r="16" spans="2:6">
      <c r="B16" t="s">
        <v>147</v>
      </c>
      <c r="D16" s="43" t="s">
        <v>148</v>
      </c>
      <c r="E16" s="21">
        <v>220500</v>
      </c>
      <c r="F16" s="21"/>
    </row>
    <row r="17" spans="2:6">
      <c r="B17" t="s">
        <v>136</v>
      </c>
      <c r="D17" s="43"/>
      <c r="E17" s="21"/>
      <c r="F17" s="21"/>
    </row>
    <row r="18" spans="2:6">
      <c r="C18" t="s">
        <v>140</v>
      </c>
      <c r="D18" s="43">
        <v>1</v>
      </c>
      <c r="E18" s="21">
        <v>180000</v>
      </c>
      <c r="F18" s="21">
        <v>1380000</v>
      </c>
    </row>
    <row r="19" spans="2:6">
      <c r="C19" t="s">
        <v>141</v>
      </c>
      <c r="D19" s="43">
        <v>1</v>
      </c>
      <c r="E19" s="21">
        <v>156000</v>
      </c>
      <c r="F19" s="21">
        <v>1356000</v>
      </c>
    </row>
    <row r="20" spans="2:6">
      <c r="C20" t="s">
        <v>142</v>
      </c>
      <c r="D20" s="43">
        <v>1</v>
      </c>
      <c r="E20" s="21">
        <v>180000</v>
      </c>
      <c r="F20" s="21">
        <v>1380000</v>
      </c>
    </row>
    <row r="21" spans="2:6">
      <c r="B21" t="s">
        <v>149</v>
      </c>
      <c r="D21" s="43">
        <v>0</v>
      </c>
      <c r="E21" s="21">
        <v>516000</v>
      </c>
      <c r="F21" s="21"/>
    </row>
    <row r="22" spans="2:6">
      <c r="B22" t="s">
        <v>150</v>
      </c>
      <c r="D22" s="43" t="s">
        <v>148</v>
      </c>
      <c r="E22" s="21">
        <v>172000</v>
      </c>
      <c r="F22" s="21"/>
    </row>
    <row r="23" spans="2:6">
      <c r="B23" t="s">
        <v>138</v>
      </c>
      <c r="D23" s="43"/>
      <c r="E23" s="21"/>
      <c r="F23" s="21"/>
    </row>
    <row r="24" spans="2:6">
      <c r="C24" t="s">
        <v>140</v>
      </c>
      <c r="D24" s="43">
        <v>1</v>
      </c>
      <c r="E24" s="21">
        <v>168750</v>
      </c>
      <c r="F24" s="21">
        <v>1293750</v>
      </c>
    </row>
    <row r="25" spans="2:6">
      <c r="C25" t="s">
        <v>141</v>
      </c>
      <c r="D25" s="43">
        <v>1</v>
      </c>
      <c r="E25" s="21">
        <v>149250</v>
      </c>
      <c r="F25" s="21">
        <v>1144250</v>
      </c>
    </row>
    <row r="26" spans="2:6">
      <c r="C26" t="s">
        <v>142</v>
      </c>
      <c r="D26" s="43">
        <v>1</v>
      </c>
      <c r="E26" s="21">
        <v>179350</v>
      </c>
      <c r="F26" s="21">
        <v>1234350</v>
      </c>
    </row>
    <row r="27" spans="2:6">
      <c r="B27" t="s">
        <v>153</v>
      </c>
      <c r="D27" s="43">
        <v>0</v>
      </c>
      <c r="E27" s="21">
        <v>497350</v>
      </c>
      <c r="F27" s="21"/>
    </row>
    <row r="28" spans="2:6">
      <c r="B28" t="s">
        <v>154</v>
      </c>
      <c r="D28" s="43" t="s">
        <v>148</v>
      </c>
      <c r="E28" s="21">
        <v>165783.33333333334</v>
      </c>
      <c r="F28" s="21"/>
    </row>
    <row r="29" spans="2:6">
      <c r="B29" t="s">
        <v>139</v>
      </c>
      <c r="D29" s="43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D3DF9-808B-4E77-818C-462E0A570298}">
  <sheetPr codeName="Sheet8">
    <outlinePr summaryBelow="0"/>
  </sheetPr>
  <dimension ref="B1:F11"/>
  <sheetViews>
    <sheetView showGridLines="0" tabSelected="1" workbookViewId="0">
      <selection activeCell="E12" sqref="E12"/>
    </sheetView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161</v>
      </c>
      <c r="C2" s="26"/>
      <c r="D2" s="32"/>
      <c r="E2" s="32"/>
      <c r="F2" s="32"/>
    </row>
    <row r="3" spans="2:6" collapsed="1">
      <c r="B3" s="24"/>
      <c r="C3" s="24"/>
      <c r="D3" s="33" t="s">
        <v>163</v>
      </c>
      <c r="E3" s="33" t="s">
        <v>159</v>
      </c>
      <c r="F3" s="33" t="s">
        <v>160</v>
      </c>
    </row>
    <row r="4" spans="2:6" hidden="1" outlineLevel="1">
      <c r="B4" s="28"/>
      <c r="C4" s="28"/>
      <c r="E4" s="35"/>
      <c r="F4" s="35"/>
    </row>
    <row r="5" spans="2:6">
      <c r="B5" s="29" t="s">
        <v>162</v>
      </c>
      <c r="C5" s="30"/>
      <c r="D5" s="27"/>
      <c r="E5" s="27"/>
      <c r="F5" s="27"/>
    </row>
    <row r="6" spans="2:6" outlineLevel="1">
      <c r="B6" s="28"/>
      <c r="C6" s="28" t="s">
        <v>157</v>
      </c>
      <c r="D6" s="21">
        <v>20000000</v>
      </c>
      <c r="E6" s="34">
        <v>30000000</v>
      </c>
      <c r="F6" s="34">
        <v>15000000</v>
      </c>
    </row>
    <row r="7" spans="2:6">
      <c r="B7" s="29" t="s">
        <v>164</v>
      </c>
      <c r="C7" s="30"/>
      <c r="D7" s="27"/>
      <c r="E7" s="27"/>
      <c r="F7" s="27"/>
    </row>
    <row r="8" spans="2:6" ht="18" outlineLevel="1" thickBot="1">
      <c r="B8" s="31"/>
      <c r="C8" s="31" t="s">
        <v>158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165</v>
      </c>
    </row>
    <row r="10" spans="2:6">
      <c r="B10" t="s">
        <v>166</v>
      </c>
    </row>
    <row r="11" spans="2:6">
      <c r="B11" t="s">
        <v>167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40" t="s">
        <v>68</v>
      </c>
      <c r="C2" s="41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8736a">
      <inputCells r="C3" val="30000000" numFmtId="41"/>
    </scenario>
    <scenario name="대출금 감소" locked="1" count="1" user="8736a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084EBBEB-607D-4D4B-98AA-961780F0C1BD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4" workbookViewId="0">
      <selection activeCell="I21" sqref="I21"/>
    </sheetView>
  </sheetViews>
  <sheetFormatPr defaultRowHeight="17.399999999999999"/>
  <sheetData>
    <row r="1" spans="1:6">
      <c r="B1" s="42" t="s">
        <v>73</v>
      </c>
      <c r="C1" s="42"/>
      <c r="D1" s="42"/>
      <c r="E1" s="42"/>
      <c r="F1" s="42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I12" sqref="I12"/>
    </sheetView>
  </sheetViews>
  <sheetFormatPr defaultRowHeight="17.399999999999999"/>
  <cols>
    <col min="1" max="1" width="6.3984375" bestFit="1" customWidth="1"/>
    <col min="2" max="2" width="7.09765625" bestFit="1" customWidth="1"/>
    <col min="3" max="13" width="7.5" customWidth="1"/>
    <col min="14" max="14" width="8.898437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1</xdr:col>
                    <xdr:colOff>518160</xdr:colOff>
                    <xdr:row>0</xdr:row>
                    <xdr:rowOff>213360</xdr:rowOff>
                  </from>
                  <to>
                    <xdr:col>4</xdr:col>
                    <xdr:colOff>7620</xdr:colOff>
                    <xdr:row>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22860</xdr:colOff>
                    <xdr:row>1</xdr:row>
                    <xdr:rowOff>0</xdr:rowOff>
                  </from>
                  <to>
                    <xdr:col>7</xdr:col>
                    <xdr:colOff>7620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김</cp:lastModifiedBy>
  <cp:lastPrinted>2026-02-11T02:47:03Z</cp:lastPrinted>
  <dcterms:created xsi:type="dcterms:W3CDTF">2023-05-12T01:27:33Z</dcterms:created>
  <dcterms:modified xsi:type="dcterms:W3CDTF">2026-02-11T03:41:22Z</dcterms:modified>
</cp:coreProperties>
</file>