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508476B-D17E-45B5-B28C-029D44C3BC35}" xr6:coauthVersionLast="47" xr6:coauthVersionMax="47" xr10:uidLastSave="{00000000-0000-0000-0000-000000000000}"/>
  <bookViews>
    <workbookView xWindow="-108" yWindow="-108" windowWidth="23256" windowHeight="12456" firstSheet="3" activeTab="7" xr2:uid="{687888A0-7169-4D04-8AED-D6529133C41D}"/>
  </bookViews>
  <sheets>
    <sheet name="기본작업" sheetId="1" r:id="rId1"/>
    <sheet name="계산작업" sheetId="2" r:id="rId2"/>
    <sheet name="분석작업-1" sheetId="3" r:id="rId3"/>
    <sheet name="시나리오 요약" sheetId="8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기본작업!$A$3:$F$32</definedName>
    <definedName name="_xleta.INDEX" hidden="1" xlm="1">#NAME?</definedName>
    <definedName name="_xleta.RIGHT" hidden="1" xlm="1">#NAME?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F4" i="2" a="1"/>
  <c r="F4" i="2" s="1"/>
  <c r="F5" i="2" a="1"/>
  <c r="F5" i="2" s="1"/>
  <c r="F6" i="2" a="1"/>
  <c r="F6" i="2" s="1"/>
  <c r="F3" i="2" a="1"/>
  <c r="F3" i="2" s="1"/>
  <c r="B4" i="2"/>
  <c r="B5" i="2"/>
  <c r="B3" i="2"/>
  <c r="A35" i="1"/>
  <c r="C6" i="4"/>
  <c r="F41" i="2" a="1"/>
  <c r="F46" i="2" a="1"/>
  <c r="F44" i="2" a="1"/>
  <c r="F45" i="2" a="1"/>
  <c r="F42" i="2" a="1"/>
  <c r="F43" i="2" a="1"/>
  <c r="F40" i="2" a="1"/>
  <c r="F39" i="2" a="1"/>
  <c r="F40" i="2" l="1"/>
  <c r="F43" i="2"/>
  <c r="F42" i="2"/>
  <c r="F45" i="2"/>
  <c r="F44" i="2"/>
  <c r="F46" i="2"/>
  <c r="F41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B8E705-9B0B-44AD-A6BC-E3B90DA70A12}" name="MS Access Database_Query" type="1" refreshedVersion="8" background="1">
    <dbPr connection="DSN=MS Access Database;DBQ=C:\Users\PC\Desktop\2026기본서_컴활1급실기\01 엑셀\04 실전모의고사\급여현황.accdb;DefaultDir=C:\Users\PC\Desktop\2026기본서_컴활1급실기\01 엑셀\04 실전모의고사;DriverId=25;FIL=MS Access;MaxBufferSize=2048;PageTimeout=5;" command="SELECT `2023년급여`.성명, `2023년급여`.부서, `2023년급여`.직위, `2023년급여`.인사고과, `2023년급여`.기본급, `2023년급여`.상여비율, `2023년급여`.수당, `2023년급여`.총급여액_x000d__x000a_FROM `2023년급여` `2023년급여`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<sst xmlns="http://schemas.openxmlformats.org/spreadsheetml/2006/main" count="311" uniqueCount="169">
  <si>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</si>
  <si>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</si>
  <si>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</si>
  <si>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</si>
  <si>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</si>
  <si>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</si>
  <si>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</si>
  <si>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</si>
  <si>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</si>
  <si>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</si>
  <si>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</si>
  <si>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</si>
  <si>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</si>
  <si>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</si>
  <si>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</si>
  <si>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</si>
  <si>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</si>
  <si>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</si>
  <si>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</si>
  <si>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</si>
  <si>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</si>
  <si>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</si>
  <si>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</si>
  <si>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</si>
  <si>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</si>
  <si>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</si>
  <si>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</si>
  <si>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</si>
  <si>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</si>
  <si>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</si>
  <si>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</si>
  <si>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</si>
  <si>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</si>
  <si>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</si>
  <si>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</si>
  <si>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</si>
  <si>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</si>
  <si>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</si>
  <si>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</si>
  <si>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</si>
  <si>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</si>
  <si>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</si>
  <si>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</si>
  <si>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</si>
  <si>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</si>
  <si>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</si>
  <si>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</si>
  <si>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</si>
  <si>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</si>
  <si>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</si>
  <si>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</si>
  <si>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</si>
  <si>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</si>
  <si>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</si>
  <si>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</si>
  <si>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</si>
  <si>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</si>
  <si>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</si>
  <si>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</si>
  <si>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</si>
  <si>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</si>
  <si>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</si>
  <si>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</si>
  <si>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</si>
  <si>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</si>
  <si>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</si>
  <si>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</si>
  <si>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</si>
  <si>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</si>
  <si>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</si>
  <si>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</si>
  <si>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</si>
  <si>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</si>
  <si>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</si>
  <si>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</si>
  <si>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</si>
  <si>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</si>
  <si>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</si>
  <si>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</si>
  <si>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</si>
  <si>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</si>
  <si>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</si>
  <si>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</si>
  <si>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</si>
  <si>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</si>
  <si>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</si>
  <si>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</si>
  <si>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</si>
  <si>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</si>
  <si>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</si>
  <si>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</si>
  <si>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</si>
  <si>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</si>
  <si>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</si>
  <si>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</si>
  <si>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</si>
  <si>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</si>
  <si>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</si>
  <si>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</si>
  <si>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</si>
  <si>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</si>
  <si>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</si>
  <si>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</si>
  <si>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</si>
  <si>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</si>
  <si>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</si>
  <si>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</si>
  <si>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</si>
  <si>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</si>
  <si>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</si>
  <si>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</si>
  <si>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</si>
  <si>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</si>
  <si>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</si>
  <si>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</si>
  <si>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</si>
  <si>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</si>
  <si>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</si>
  <si>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</si>
  <si>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</si>
  <si>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</si>
  <si>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</si>
  <si>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</si>
  <si>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</si>
  <si>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</si>
  <si>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</si>
  <si>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</si>
  <si>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</si>
  <si>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</si>
  <si>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</si>
  <si>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</si>
  <si>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</si>
  <si>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</si>
  <si>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</si>
  <si>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</si>
  <si>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</si>
  <si>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</si>
  <si>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</si>
  <si>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</si>
  <si>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</si>
  <si>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</si>
  <si>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</si>
  <si>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</si>
  <si>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개수 : 성명</t>
  </si>
  <si>
    <t>최대 : 수당</t>
  </si>
  <si>
    <t>직위</t>
  </si>
  <si>
    <t>부서</t>
  </si>
  <si>
    <t>과장 합계</t>
  </si>
  <si>
    <t>과장 평균</t>
  </si>
  <si>
    <t>대리 합계</t>
  </si>
  <si>
    <t>대리 평균</t>
  </si>
  <si>
    <t>부장 합계</t>
  </si>
  <si>
    <t>부장 평균</t>
  </si>
  <si>
    <t>사원 합계</t>
  </si>
  <si>
    <t>사원 평균</t>
  </si>
  <si>
    <t>없음</t>
  </si>
  <si>
    <t>합계 : 총수령금액</t>
  </si>
  <si>
    <t>$C$3</t>
  </si>
  <si>
    <t>$C$6</t>
  </si>
  <si>
    <t>시나리오1</t>
  </si>
  <si>
    <t>만든 사람 PC 날짜 2025-11-21</t>
  </si>
  <si>
    <t>시나리오2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</si>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</sst>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NumberFormat="1" applyFont="1" applyBorder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6" fontId="0" fillId="0" borderId="8" xfId="0" applyNumberForma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9" fillId="0" borderId="1" xfId="3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3">
    <dxf>
      <numFmt numFmtId="33" formatCode="_-* #,##0_-;\-* #,##0_-;_-* &quot;-&quot;_-;_-@_-"/>
    </dxf>
    <dxf>
      <numFmt numFmtId="33" formatCode="_-* #,##0_-;\-* #,##0_-;_-* &quot;-&quot;_-;_-@_-"/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name>TOEIC 추세선</c:nam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3809</xdr:rowOff>
    </xdr:from>
    <xdr:to>
      <xdr:col>7</xdr:col>
      <xdr:colOff>45721</xdr:colOff>
      <xdr:row>26</xdr:row>
      <xdr:rowOff>7620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7620</xdr:rowOff>
        </xdr:from>
        <xdr:to>
          <xdr:col>3</xdr:col>
          <xdr:colOff>563880</xdr:colOff>
          <xdr:row>2</xdr:row>
          <xdr:rowOff>7620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</xdr:colOff>
          <xdr:row>0</xdr:row>
          <xdr:rowOff>213360</xdr:rowOff>
        </xdr:from>
        <xdr:to>
          <xdr:col>7</xdr:col>
          <xdr:colOff>0</xdr:colOff>
          <xdr:row>1</xdr:row>
          <xdr:rowOff>259080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</xdr:row>
          <xdr:rowOff>0</xdr:rowOff>
        </xdr:from>
        <xdr:to>
          <xdr:col>4</xdr:col>
          <xdr:colOff>640080</xdr:colOff>
          <xdr:row>2</xdr:row>
          <xdr:rowOff>137160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982.660623148149" backgroundQuery="1" createdVersion="8" refreshedVersion="8" minRefreshableVersion="3" recordCount="12" xr:uid="{61BC4A92-B958-4341-B9A6-C635EDAF45B6}">
  <cacheSource type="external" connectionId="1"/>
  <cacheFields count="9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인사고과" numFmtId="0" sqlType="8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 sqlType="8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 sqlType="8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0BD1DF-8980-47AD-93F8-41BC9E2C74ED}" name="피벗 테이블1" cacheId="3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2" baseItem="0" numFmtId="41"/>
    <dataField name="합계 : 총수령금액" fld="8" baseField="2" baseItem="0" numFmtId="41"/>
  </dataFields>
  <formats count="2">
    <format dxfId="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0">
      <pivotArea outline="0" fieldPosition="0">
        <references count="1">
          <reference field="4294967294" count="1">
            <x v="2"/>
          </reference>
        </references>
      </pivotArea>
    </format>
  </format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topLeftCell="A18" workbookViewId="0">
      <selection activeCell="H21" sqref="H21"/>
    </sheetView>
  </sheetViews>
  <sheetFormatPr defaultRowHeight="17.399999999999999"/>
  <cols>
    <col min="1" max="1" width="16.09765625" bestFit="1" customWidth="1"/>
    <col min="2" max="2" width="5.5" bestFit="1" customWidth="1"/>
    <col min="4" max="4" width="13.19921875" bestFit="1" customWidth="1"/>
    <col min="5" max="5" width="9.19921875" bestFit="1" customWidth="1"/>
    <col min="6" max="6" width="13.19921875" bestFit="1" customWidth="1"/>
  </cols>
  <sheetData>
    <row r="1" spans="1:6" ht="25.2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AND(FIND("SW",A4)&gt;=1,RIGHT(A4,3)="개발자")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2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31" workbookViewId="0">
      <selection activeCell="F39" sqref="F39:F46"/>
    </sheetView>
  </sheetViews>
  <sheetFormatPr defaultRowHeight="17.399999999999999"/>
  <cols>
    <col min="1" max="2" width="12.09765625" customWidth="1"/>
    <col min="3" max="3" width="10.69921875" customWidth="1"/>
    <col min="4" max="4" width="12.3984375" bestFit="1" customWidth="1"/>
    <col min="5" max="5" width="11.8984375" customWidth="1"/>
    <col min="6" max="6" width="12" customWidth="1"/>
    <col min="7" max="7" width="2.19921875" customWidth="1"/>
    <col min="9" max="9" width="11.59765625" customWidth="1"/>
    <col min="11" max="11" width="10.1992187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COUNTIFS($B$9:$B$35,"*영",$E$9:$E$35,"&lt;="&amp;A3)&amp; "건"</f>
        <v>7건</v>
      </c>
      <c r="E3" s="3" t="s">
        <v>29</v>
      </c>
      <c r="F3" s="3" t="str">
        <f t="array" ref="F3">INDEX($B$9:$B$35,MATCH(LARGE(($C$9:$C$35=E3)*$D$9:$D$35,3),($C$9:$C$35=E3)*$D$9:$D$35,0))</f>
        <v>장동욱</v>
      </c>
    </row>
    <row r="4" spans="1:6">
      <c r="A4" s="3">
        <v>600</v>
      </c>
      <c r="B4" s="3" t="str">
        <f t="shared" ref="B4:B5" si="0">COUNTIFS($B$9:$B$35,"*영",$E$9:$E$35,"&lt;="&amp;A4)&amp; "건"</f>
        <v>12건</v>
      </c>
      <c r="E4" s="3" t="s">
        <v>30</v>
      </c>
      <c r="F4" s="3" t="str">
        <f t="array" ref="F4">INDEX($B$9:$B$35,MATCH(LARGE(($C$9:$C$35=E4)*$D$9:$D$35,3),($C$9:$C$35=E4)*$D$9:$D$35,0))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INDEX($B$9:$B$35,MATCH(LARGE(($C$9:$C$35=E5)*$D$9:$D$35,3),($C$9:$C$35=E5)*$D$9:$D$35,0))</f>
        <v>도부영</v>
      </c>
    </row>
    <row r="6" spans="1:6">
      <c r="E6" s="3" t="s">
        <v>32</v>
      </c>
      <c r="F6" s="3" t="str">
        <f t="array" ref="F6">INDEX($B$9:$B$35,MATCH(LARGE(($C$9:$C$35=E6)*$D$9:$D$35,3),($C$9:$C$35=E6)*$D$9:$D$35,0))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26">
        <f>D39*_xlfn.XLOOKUP(RIGHT(A39,1),$H$42:$H$46,$I$42:$I$46,0,0)-_xlfn.XLOOKUP(RIGHT(A39,1),$H$42:$H$46,$I$42:$I$46,0,0)*_xlfn.XLOOKUP(RIGHT(A39,1),$H$42:$H$46,$J$42:$J$46,0,0)*D39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UPPER(SUBSTITUTE(A40,0,9))</f>
        <v>B459N</v>
      </c>
      <c r="C40" s="3" t="s">
        <v>51</v>
      </c>
      <c r="D40" s="6">
        <v>89</v>
      </c>
      <c r="E40" s="26">
        <f t="shared" ref="E40:E46" si="2">D40*_xlfn.XLOOKUP(RIGHT(A40,1),$H$42:$H$46,$I$42:$I$46,0,0)-_xlfn.XLOOKUP(RIGHT(A40,1),$H$42:$H$46,$I$42:$I$46,0,0)*_xlfn.XLOOKUP(RIGHT(A40,1),$H$42:$H$46,$J$42:$J$46,0,0)*D40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2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2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2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2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2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2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topLeftCell="A10" workbookViewId="0">
      <selection activeCell="B17" sqref="B17"/>
    </sheetView>
  </sheetViews>
  <sheetFormatPr defaultRowHeight="17.399999999999999"/>
  <cols>
    <col min="2" max="2" width="11.296875" bestFit="1" customWidth="1"/>
    <col min="3" max="3" width="8" bestFit="1" customWidth="1"/>
    <col min="4" max="5" width="10.296875" bestFit="1" customWidth="1"/>
    <col min="6" max="6" width="17.69921875" bestFit="1" customWidth="1"/>
    <col min="7" max="8" width="10.296875" bestFit="1" customWidth="1"/>
    <col min="9" max="10" width="14.8984375" bestFit="1" customWidth="1"/>
  </cols>
  <sheetData>
    <row r="2" spans="2:6">
      <c r="B2" s="27" t="s">
        <v>74</v>
      </c>
      <c r="C2" t="s">
        <v>134</v>
      </c>
    </row>
    <row r="4" spans="2:6">
      <c r="B4" s="27" t="s">
        <v>145</v>
      </c>
      <c r="C4" s="27" t="s">
        <v>146</v>
      </c>
      <c r="D4" t="s">
        <v>143</v>
      </c>
      <c r="E4" t="s">
        <v>144</v>
      </c>
      <c r="F4" s="21" t="s">
        <v>156</v>
      </c>
    </row>
    <row r="5" spans="2:6">
      <c r="B5" t="s">
        <v>137</v>
      </c>
      <c r="D5" s="28"/>
      <c r="E5" s="21"/>
      <c r="F5" s="21"/>
    </row>
    <row r="6" spans="2:6">
      <c r="C6" t="s">
        <v>140</v>
      </c>
      <c r="D6" s="28">
        <v>1</v>
      </c>
      <c r="E6" s="21">
        <v>290000</v>
      </c>
      <c r="F6" s="21">
        <v>1740000</v>
      </c>
    </row>
    <row r="7" spans="2:6">
      <c r="C7" t="s">
        <v>141</v>
      </c>
      <c r="D7" s="28">
        <v>1</v>
      </c>
      <c r="E7" s="21">
        <v>246500</v>
      </c>
      <c r="F7" s="21">
        <v>1696500</v>
      </c>
    </row>
    <row r="8" spans="2:6">
      <c r="C8" t="s">
        <v>142</v>
      </c>
      <c r="D8" s="28">
        <v>1</v>
      </c>
      <c r="E8" s="21">
        <v>246500</v>
      </c>
      <c r="F8" s="21">
        <v>1696500</v>
      </c>
    </row>
    <row r="9" spans="2:6">
      <c r="B9" t="s">
        <v>151</v>
      </c>
      <c r="D9" s="28">
        <v>0</v>
      </c>
      <c r="E9" s="21">
        <v>783000</v>
      </c>
      <c r="F9" s="21"/>
    </row>
    <row r="10" spans="2:6">
      <c r="B10" t="s">
        <v>152</v>
      </c>
      <c r="D10" s="28" t="s">
        <v>155</v>
      </c>
      <c r="E10" s="21">
        <v>261000</v>
      </c>
      <c r="F10" s="21"/>
    </row>
    <row r="11" spans="2:6">
      <c r="B11" t="s">
        <v>135</v>
      </c>
      <c r="D11" s="28"/>
      <c r="E11" s="21"/>
      <c r="F11" s="21"/>
    </row>
    <row r="12" spans="2:6">
      <c r="C12" t="s">
        <v>140</v>
      </c>
      <c r="D12" s="28">
        <v>1</v>
      </c>
      <c r="E12" s="21">
        <v>229500</v>
      </c>
      <c r="F12" s="21">
        <v>1579500</v>
      </c>
    </row>
    <row r="13" spans="2:6">
      <c r="C13" t="s">
        <v>141</v>
      </c>
      <c r="D13" s="28">
        <v>1</v>
      </c>
      <c r="E13" s="21">
        <v>229500</v>
      </c>
      <c r="F13" s="21">
        <v>1579500</v>
      </c>
    </row>
    <row r="14" spans="2:6">
      <c r="C14" t="s">
        <v>142</v>
      </c>
      <c r="D14" s="28">
        <v>1</v>
      </c>
      <c r="E14" s="21">
        <v>202500</v>
      </c>
      <c r="F14" s="21">
        <v>1552500</v>
      </c>
    </row>
    <row r="15" spans="2:6">
      <c r="B15" t="s">
        <v>147</v>
      </c>
      <c r="D15" s="28">
        <v>0</v>
      </c>
      <c r="E15" s="21">
        <v>661500</v>
      </c>
      <c r="F15" s="21"/>
    </row>
    <row r="16" spans="2:6">
      <c r="B16" t="s">
        <v>148</v>
      </c>
      <c r="D16" s="28" t="s">
        <v>155</v>
      </c>
      <c r="E16" s="21">
        <v>220500</v>
      </c>
      <c r="F16" s="21"/>
    </row>
    <row r="17" spans="2:6">
      <c r="B17" t="s">
        <v>136</v>
      </c>
      <c r="D17" s="28"/>
      <c r="E17" s="21"/>
      <c r="F17" s="21"/>
    </row>
    <row r="18" spans="2:6">
      <c r="C18" t="s">
        <v>140</v>
      </c>
      <c r="D18" s="28">
        <v>1</v>
      </c>
      <c r="E18" s="21">
        <v>180000</v>
      </c>
      <c r="F18" s="21">
        <v>1380000</v>
      </c>
    </row>
    <row r="19" spans="2:6">
      <c r="C19" t="s">
        <v>141</v>
      </c>
      <c r="D19" s="28">
        <v>1</v>
      </c>
      <c r="E19" s="21">
        <v>156000</v>
      </c>
      <c r="F19" s="21">
        <v>1356000</v>
      </c>
    </row>
    <row r="20" spans="2:6">
      <c r="C20" t="s">
        <v>142</v>
      </c>
      <c r="D20" s="28">
        <v>1</v>
      </c>
      <c r="E20" s="21">
        <v>180000</v>
      </c>
      <c r="F20" s="21">
        <v>1380000</v>
      </c>
    </row>
    <row r="21" spans="2:6">
      <c r="B21" t="s">
        <v>149</v>
      </c>
      <c r="D21" s="28">
        <v>0</v>
      </c>
      <c r="E21" s="21">
        <v>516000</v>
      </c>
      <c r="F21" s="21"/>
    </row>
    <row r="22" spans="2:6">
      <c r="B22" t="s">
        <v>150</v>
      </c>
      <c r="D22" s="28" t="s">
        <v>155</v>
      </c>
      <c r="E22" s="21">
        <v>172000</v>
      </c>
      <c r="F22" s="21"/>
    </row>
    <row r="23" spans="2:6">
      <c r="B23" t="s">
        <v>138</v>
      </c>
      <c r="D23" s="28"/>
      <c r="E23" s="21"/>
      <c r="F23" s="21"/>
    </row>
    <row r="24" spans="2:6">
      <c r="C24" t="s">
        <v>140</v>
      </c>
      <c r="D24" s="28">
        <v>1</v>
      </c>
      <c r="E24" s="21">
        <v>168750</v>
      </c>
      <c r="F24" s="21">
        <v>1293750</v>
      </c>
    </row>
    <row r="25" spans="2:6">
      <c r="C25" t="s">
        <v>141</v>
      </c>
      <c r="D25" s="28">
        <v>1</v>
      </c>
      <c r="E25" s="21">
        <v>149250</v>
      </c>
      <c r="F25" s="21">
        <v>1144250</v>
      </c>
    </row>
    <row r="26" spans="2:6">
      <c r="C26" t="s">
        <v>142</v>
      </c>
      <c r="D26" s="28">
        <v>1</v>
      </c>
      <c r="E26" s="21">
        <v>179350</v>
      </c>
      <c r="F26" s="21">
        <v>1234350</v>
      </c>
    </row>
    <row r="27" spans="2:6">
      <c r="B27" t="s">
        <v>153</v>
      </c>
      <c r="D27" s="28">
        <v>0</v>
      </c>
      <c r="E27" s="21">
        <v>497350</v>
      </c>
      <c r="F27" s="21"/>
    </row>
    <row r="28" spans="2:6">
      <c r="B28" t="s">
        <v>154</v>
      </c>
      <c r="D28" s="28" t="s">
        <v>155</v>
      </c>
      <c r="E28" s="21">
        <v>165783.33333333334</v>
      </c>
      <c r="F28" s="21"/>
    </row>
    <row r="29" spans="2:6">
      <c r="B29" t="s">
        <v>139</v>
      </c>
      <c r="D29" s="28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B12ED-7A42-4C98-A242-6765A7BF5DE9}">
  <sheetPr codeName="Sheet8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5" bestFit="1" customWidth="1"/>
    <col min="4" max="6" width="11.69921875" bestFit="1" customWidth="1" outlineLevel="1"/>
  </cols>
  <sheetData>
    <row r="1" spans="2:6" ht="18" thickBot="1"/>
    <row r="2" spans="2:6">
      <c r="B2" s="33" t="s">
        <v>162</v>
      </c>
      <c r="C2" s="34"/>
      <c r="D2" s="40"/>
      <c r="E2" s="40"/>
      <c r="F2" s="40"/>
    </row>
    <row r="3" spans="2:6" collapsed="1">
      <c r="B3" s="32"/>
      <c r="C3" s="32"/>
      <c r="D3" s="41" t="s">
        <v>164</v>
      </c>
      <c r="E3" s="41" t="s">
        <v>159</v>
      </c>
      <c r="F3" s="41" t="s">
        <v>161</v>
      </c>
    </row>
    <row r="4" spans="2:6" ht="46.8" hidden="1" outlineLevel="1">
      <c r="B4" s="36"/>
      <c r="C4" s="36"/>
      <c r="D4" s="29"/>
      <c r="E4" s="43" t="s">
        <v>160</v>
      </c>
      <c r="F4" s="43" t="s">
        <v>160</v>
      </c>
    </row>
    <row r="5" spans="2:6">
      <c r="B5" s="37" t="s">
        <v>163</v>
      </c>
      <c r="C5" s="38"/>
      <c r="D5" s="35"/>
      <c r="E5" s="35"/>
      <c r="F5" s="35"/>
    </row>
    <row r="6" spans="2:6" outlineLevel="1">
      <c r="B6" s="36"/>
      <c r="C6" s="36" t="s">
        <v>157</v>
      </c>
      <c r="D6" s="30">
        <v>20000000</v>
      </c>
      <c r="E6" s="42">
        <v>30000000</v>
      </c>
      <c r="F6" s="42">
        <v>15000000</v>
      </c>
    </row>
    <row r="7" spans="2:6">
      <c r="B7" s="37" t="s">
        <v>165</v>
      </c>
      <c r="C7" s="38"/>
      <c r="D7" s="35"/>
      <c r="E7" s="35"/>
      <c r="F7" s="35"/>
    </row>
    <row r="8" spans="2:6" ht="18" outlineLevel="1" thickBot="1">
      <c r="B8" s="39"/>
      <c r="C8" s="39" t="s">
        <v>158</v>
      </c>
      <c r="D8" s="31">
        <v>622124.36321312899</v>
      </c>
      <c r="E8" s="31">
        <v>933186.54481969296</v>
      </c>
      <c r="F8" s="31">
        <v>466593.27240984602</v>
      </c>
    </row>
    <row r="9" spans="2:6">
      <c r="B9" t="s">
        <v>166</v>
      </c>
    </row>
    <row r="10" spans="2:6">
      <c r="B10" t="s">
        <v>167</v>
      </c>
    </row>
    <row r="11" spans="2:6">
      <c r="B11" t="s">
        <v>168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3" sqref="C3"/>
    </sheetView>
  </sheetViews>
  <sheetFormatPr defaultRowHeight="17.399999999999999"/>
  <cols>
    <col min="1" max="1" width="4.8984375" customWidth="1"/>
    <col min="2" max="2" width="14.3984375" bestFit="1" customWidth="1"/>
    <col min="3" max="3" width="11.8984375" bestFit="1" customWidth="1"/>
  </cols>
  <sheetData>
    <row r="1" spans="2:3" ht="18" thickBot="1"/>
    <row r="2" spans="2:3" ht="18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8" thickBot="1">
      <c r="B6" s="12" t="s">
        <v>72</v>
      </c>
      <c r="C6" s="13">
        <f>PMT(C4/12,C5,-$C3)</f>
        <v>622124.36321312876</v>
      </c>
    </row>
  </sheetData>
  <scenarios current="1" show="0" sqref="C6">
    <scenario name="대출금 증가" locked="1" count="1" user="PC" comment="만든 사람 PC 날짜 2025-11-21_x000a_수정한 사람 PC 날짜 2025-11-21">
      <inputCells r="C3" val="30000000" numFmtId="41"/>
    </scenario>
    <scenario name="대출금 감소" locked="1" count="1" user="PC" comment="만든 사람 PC 날짜 2025-11-21_x000a_수정한 사람 PC 날짜 2025-11-21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C4BF3018-4E7E-4106-948F-A25E19BC3991}">
      <formula1>50000000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opLeftCell="A10" workbookViewId="0">
      <selection activeCell="M22" sqref="M22"/>
    </sheetView>
  </sheetViews>
  <sheetFormatPr defaultRowHeight="17.399999999999999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I3" sqref="I3"/>
    </sheetView>
  </sheetViews>
  <sheetFormatPr defaultRowHeight="17.399999999999999"/>
  <cols>
    <col min="1" max="1" width="6.3984375" bestFit="1" customWidth="1"/>
    <col min="2" max="2" width="7.097656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44">
        <v>540</v>
      </c>
      <c r="D5" s="44">
        <v>230</v>
      </c>
      <c r="E5" s="44">
        <v>190</v>
      </c>
      <c r="F5" s="44">
        <v>230</v>
      </c>
      <c r="G5" s="44">
        <v>250</v>
      </c>
      <c r="H5" s="44">
        <v>250</v>
      </c>
      <c r="I5" s="44">
        <v>280</v>
      </c>
      <c r="J5" s="44">
        <v>200</v>
      </c>
      <c r="K5" s="44">
        <v>190</v>
      </c>
      <c r="L5" s="44">
        <v>290</v>
      </c>
      <c r="M5" s="44">
        <v>300</v>
      </c>
      <c r="N5" s="44">
        <v>180</v>
      </c>
    </row>
    <row r="6" spans="1:14">
      <c r="A6" s="18" t="s">
        <v>106</v>
      </c>
      <c r="B6" s="18" t="s">
        <v>107</v>
      </c>
      <c r="C6" s="44">
        <v>430</v>
      </c>
      <c r="D6" s="44">
        <v>210</v>
      </c>
      <c r="E6" s="44">
        <v>75</v>
      </c>
      <c r="F6" s="44">
        <v>260</v>
      </c>
      <c r="G6" s="44">
        <v>360</v>
      </c>
      <c r="H6" s="44">
        <v>240</v>
      </c>
      <c r="I6" s="44">
        <v>180</v>
      </c>
      <c r="J6" s="44">
        <v>250</v>
      </c>
      <c r="K6" s="44">
        <v>270</v>
      </c>
      <c r="L6" s="44">
        <v>250</v>
      </c>
      <c r="M6" s="44">
        <v>290</v>
      </c>
      <c r="N6" s="44">
        <v>160</v>
      </c>
    </row>
    <row r="7" spans="1:14">
      <c r="A7" s="18" t="s">
        <v>108</v>
      </c>
      <c r="B7" s="18" t="s">
        <v>109</v>
      </c>
      <c r="C7" s="44">
        <v>120</v>
      </c>
      <c r="D7" s="44">
        <v>180</v>
      </c>
      <c r="E7" s="44">
        <v>200</v>
      </c>
      <c r="F7" s="44">
        <v>270</v>
      </c>
      <c r="G7" s="44">
        <v>250</v>
      </c>
      <c r="H7" s="44">
        <v>230</v>
      </c>
      <c r="I7" s="44">
        <v>70</v>
      </c>
      <c r="J7" s="44">
        <v>350</v>
      </c>
      <c r="K7" s="44">
        <v>180</v>
      </c>
      <c r="L7" s="44">
        <v>230</v>
      </c>
      <c r="M7" s="44">
        <v>300</v>
      </c>
      <c r="N7" s="44">
        <v>170</v>
      </c>
    </row>
    <row r="8" spans="1:14">
      <c r="A8" s="18" t="s">
        <v>110</v>
      </c>
      <c r="B8" s="18" t="s">
        <v>111</v>
      </c>
      <c r="C8" s="44">
        <v>500</v>
      </c>
      <c r="D8" s="44">
        <v>310</v>
      </c>
      <c r="E8" s="44">
        <v>270</v>
      </c>
      <c r="F8" s="44">
        <v>280</v>
      </c>
      <c r="G8" s="44">
        <v>190</v>
      </c>
      <c r="H8" s="44">
        <v>280</v>
      </c>
      <c r="I8" s="44">
        <v>170</v>
      </c>
      <c r="J8" s="44">
        <v>210</v>
      </c>
      <c r="K8" s="44">
        <v>220</v>
      </c>
      <c r="L8" s="44">
        <v>280</v>
      </c>
      <c r="M8" s="44">
        <v>180</v>
      </c>
      <c r="N8" s="44">
        <v>210</v>
      </c>
    </row>
    <row r="9" spans="1:14">
      <c r="A9" s="18" t="s">
        <v>112</v>
      </c>
      <c r="B9" s="18" t="s">
        <v>109</v>
      </c>
      <c r="C9" s="44">
        <v>120</v>
      </c>
      <c r="D9" s="44">
        <v>110</v>
      </c>
      <c r="E9" s="44">
        <v>140</v>
      </c>
      <c r="F9" s="44">
        <v>280</v>
      </c>
      <c r="G9" s="44">
        <v>300</v>
      </c>
      <c r="H9" s="44">
        <v>290</v>
      </c>
      <c r="I9" s="44">
        <v>210</v>
      </c>
      <c r="J9" s="44">
        <v>250</v>
      </c>
      <c r="K9" s="44">
        <v>200</v>
      </c>
      <c r="L9" s="44">
        <v>260</v>
      </c>
      <c r="M9" s="44">
        <v>190</v>
      </c>
      <c r="N9" s="44">
        <v>200</v>
      </c>
    </row>
    <row r="10" spans="1:14">
      <c r="A10" s="18" t="s">
        <v>113</v>
      </c>
      <c r="B10" s="18" t="s">
        <v>107</v>
      </c>
      <c r="C10" s="44">
        <v>480</v>
      </c>
      <c r="D10" s="44">
        <v>310</v>
      </c>
      <c r="E10" s="44">
        <v>180</v>
      </c>
      <c r="F10" s="44">
        <v>260</v>
      </c>
      <c r="G10" s="44">
        <v>240</v>
      </c>
      <c r="H10" s="44">
        <v>240</v>
      </c>
      <c r="I10" s="44">
        <v>260</v>
      </c>
      <c r="J10" s="44">
        <v>240</v>
      </c>
      <c r="K10" s="44">
        <v>180</v>
      </c>
      <c r="L10" s="44">
        <v>260</v>
      </c>
      <c r="M10" s="44">
        <v>280</v>
      </c>
      <c r="N10" s="44">
        <v>220</v>
      </c>
    </row>
    <row r="11" spans="1:14">
      <c r="A11" s="18" t="s">
        <v>114</v>
      </c>
      <c r="B11" s="18" t="s">
        <v>109</v>
      </c>
      <c r="C11" s="44">
        <v>160</v>
      </c>
      <c r="D11" s="44">
        <v>172</v>
      </c>
      <c r="E11" s="44">
        <v>210</v>
      </c>
      <c r="F11" s="44">
        <v>230</v>
      </c>
      <c r="G11" s="44">
        <v>290</v>
      </c>
      <c r="H11" s="44">
        <v>180</v>
      </c>
      <c r="I11" s="44">
        <v>360</v>
      </c>
      <c r="J11" s="44">
        <v>180</v>
      </c>
      <c r="K11" s="44">
        <v>260</v>
      </c>
      <c r="L11" s="44">
        <v>280</v>
      </c>
      <c r="M11" s="44">
        <v>260</v>
      </c>
      <c r="N11" s="44">
        <v>230</v>
      </c>
    </row>
    <row r="12" spans="1:14">
      <c r="A12" s="18" t="s">
        <v>115</v>
      </c>
      <c r="B12" s="18" t="s">
        <v>109</v>
      </c>
      <c r="C12" s="44">
        <v>245</v>
      </c>
      <c r="D12" s="44">
        <v>90</v>
      </c>
      <c r="E12" s="44">
        <v>230</v>
      </c>
      <c r="F12" s="44">
        <v>240</v>
      </c>
      <c r="G12" s="44">
        <v>180</v>
      </c>
      <c r="H12" s="44">
        <v>190</v>
      </c>
      <c r="I12" s="44">
        <v>160</v>
      </c>
      <c r="J12" s="44">
        <v>190</v>
      </c>
      <c r="K12" s="44">
        <v>240</v>
      </c>
      <c r="L12" s="44">
        <v>270</v>
      </c>
      <c r="M12" s="44">
        <v>240</v>
      </c>
      <c r="N12" s="44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7620</xdr:rowOff>
                  </from>
                  <to>
                    <xdr:col>3</xdr:col>
                    <xdr:colOff>563880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7620</xdr:colOff>
                    <xdr:row>0</xdr:row>
                    <xdr:rowOff>213360</xdr:rowOff>
                  </from>
                  <to>
                    <xdr:col>7</xdr:col>
                    <xdr:colOff>0</xdr:colOff>
                    <xdr:row>1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tabSelected="1" workbookViewId="0">
      <selection activeCell="F6" sqref="F6"/>
    </sheetView>
  </sheetViews>
  <sheetFormatPr defaultRowHeight="17.399999999999999"/>
  <sheetData>
    <row r="2" spans="1:9">
      <c r="H2" t="s">
        <v>116</v>
      </c>
      <c r="I2" t="s">
        <v>74</v>
      </c>
    </row>
    <row r="3" spans="1:9" ht="19.2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68580</xdr:colOff>
                <xdr:row>1</xdr:row>
                <xdr:rowOff>0</xdr:rowOff>
              </from>
              <to>
                <xdr:col>4</xdr:col>
                <xdr:colOff>655320</xdr:colOff>
                <xdr:row>2</xdr:row>
                <xdr:rowOff>121920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2023-05-12T01:27:33Z</dcterms:created>
  <dcterms:modified xsi:type="dcterms:W3CDTF">2025-11-21T07:30:14Z</dcterms:modified>
</cp:coreProperties>
</file>