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엑셀평가\04 실전모의고사\"/>
    </mc:Choice>
  </mc:AlternateContent>
  <xr:revisionPtr revIDLastSave="0" documentId="13_ncr:1_{B45AA85E-1673-4B9A-962D-2317DA5E18AC}" xr6:coauthVersionLast="47" xr6:coauthVersionMax="47" xr10:uidLastSave="{00000000-0000-0000-0000-000000000000}"/>
  <bookViews>
    <workbookView xWindow="-120" yWindow="-120" windowWidth="29040" windowHeight="15840" activeTab="8" xr2:uid="{687888A0-7169-4D04-8AED-D6529133C41D}"/>
  </bookViews>
  <sheets>
    <sheet name="기본작업" sheetId="1" r:id="rId1"/>
    <sheet name="계산작업" sheetId="2" r:id="rId2"/>
    <sheet name="대리" sheetId="8" r:id="rId3"/>
    <sheet name="분석작업-1" sheetId="3" r:id="rId4"/>
    <sheet name="시나리오 요약" sheetId="9" r:id="rId5"/>
    <sheet name="분석작업-2" sheetId="4" r:id="rId6"/>
    <sheet name="기타작업-1" sheetId="5" r:id="rId7"/>
    <sheet name="기타작업-2" sheetId="6" r:id="rId8"/>
    <sheet name="기타작업-3" sheetId="7" r:id="rId9"/>
  </sheets>
  <definedNames>
    <definedName name="_xlnm._FilterDatabase" localSheetId="0" hidden="1">기본작업!$A$3:$F$32</definedName>
    <definedName name="_xlnm.Criteria" localSheetId="0">기본작업!$A$34:$A$35</definedName>
    <definedName name="_xlnm.Extract" localSheetId="0">기본작업!$A$37:$D$37</definedName>
    <definedName name="_xlnm.Print_Area" localSheetId="0">기본작업!$A$1:$F$32</definedName>
    <definedName name="_xlnm.Print_Titles" localSheetId="0">기본작업!$3:$3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C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D58F04-0961-4D90-9D3F-89B9204ADF01}" sourceFile="N:\개인\컴활\☆2025년-컴활1급\01 엑셀\04 실전모의고사\급여현황.accdb" keepAlive="1" name="급여현황" type="5" refreshedVersion="8" background="1">
    <dbPr connection="Provider=Microsoft.ACE.OLEDB.12.0;User ID=Admin;Data Source=N:\개인\컴활\☆2025년-컴활1급\01 엑셀\04 실전모의고사\급여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023년급여" commandType="3"/>
  </connection>
</connections>
</file>

<file path=xl/sharedStrings.xml><?xml version="1.0" encoding="utf-8"?>
<sst xmlns="http://schemas.openxmlformats.org/spreadsheetml/2006/main" count="328" uniqueCount="177">
  <si>
    <t>업종별 평균 근속년수</t>
  </si>
  <si>
    <t>분류</t>
  </si>
  <si>
    <t>업무</t>
  </si>
  <si>
    <t>평균학력</t>
  </si>
  <si>
    <t>평균근속년수</t>
  </si>
  <si>
    <t>평균경력</t>
  </si>
  <si>
    <t>임금근로자수</t>
  </si>
  <si>
    <t>시스템SW개발자</t>
  </si>
  <si>
    <t>개발</t>
  </si>
  <si>
    <t>통신케이블설치</t>
  </si>
  <si>
    <t>애니메이터</t>
  </si>
  <si>
    <t>관리</t>
  </si>
  <si>
    <t>PC수리원</t>
  </si>
  <si>
    <t>웹디자이너</t>
  </si>
  <si>
    <t>PC강사</t>
  </si>
  <si>
    <t>응용SW개발자</t>
  </si>
  <si>
    <t>웹개발자</t>
  </si>
  <si>
    <t>IT컨설턴트</t>
  </si>
  <si>
    <t>보안전문가</t>
  </si>
  <si>
    <t>멀티미디어기획</t>
  </si>
  <si>
    <t>SM관리자</t>
  </si>
  <si>
    <t>정보통신관리자</t>
  </si>
  <si>
    <t>시스템설계/분석</t>
  </si>
  <si>
    <t>[표1]</t>
  </si>
  <si>
    <t>[표2]</t>
  </si>
  <si>
    <t>배달량</t>
  </si>
  <si>
    <t>배달건수</t>
  </si>
  <si>
    <t>배달지역</t>
  </si>
  <si>
    <t>배달담당</t>
  </si>
  <si>
    <t>산남지구</t>
  </si>
  <si>
    <t>산북지구</t>
  </si>
  <si>
    <t>산서지구</t>
  </si>
  <si>
    <t>산동지구</t>
  </si>
  <si>
    <t>[표3]</t>
  </si>
  <si>
    <t>일자</t>
  </si>
  <si>
    <t>배달시간(분)</t>
  </si>
  <si>
    <t>비고</t>
  </si>
  <si>
    <t>도부영</t>
  </si>
  <si>
    <t>배무영</t>
  </si>
  <si>
    <t>장동욱</t>
  </si>
  <si>
    <t>배달누락</t>
  </si>
  <si>
    <t>[표4]</t>
  </si>
  <si>
    <t>제품코드</t>
  </si>
  <si>
    <t>제품코드2</t>
  </si>
  <si>
    <t>품명</t>
  </si>
  <si>
    <t>판매량</t>
  </si>
  <si>
    <t>판매금액</t>
  </si>
  <si>
    <t>이익금</t>
  </si>
  <si>
    <t>y201k</t>
  </si>
  <si>
    <t>곰인형</t>
  </si>
  <si>
    <t>b450n</t>
  </si>
  <si>
    <t>놀이동산</t>
  </si>
  <si>
    <t>y203d</t>
  </si>
  <si>
    <t>딸랑이</t>
  </si>
  <si>
    <t>코드</t>
  </si>
  <si>
    <t>판매단가</t>
  </si>
  <si>
    <t>할인율</t>
  </si>
  <si>
    <t>꼬마인형</t>
  </si>
  <si>
    <t>k</t>
  </si>
  <si>
    <t>y305k</t>
  </si>
  <si>
    <t>n</t>
  </si>
  <si>
    <t>y365y</t>
  </si>
  <si>
    <t>우유병</t>
  </si>
  <si>
    <t>d</t>
  </si>
  <si>
    <t>b304n</t>
  </si>
  <si>
    <t>g</t>
  </si>
  <si>
    <t>b123d</t>
  </si>
  <si>
    <t>y</t>
  </si>
  <si>
    <t>대출금 상환 금액</t>
  </si>
  <si>
    <t>대출금</t>
  </si>
  <si>
    <t>연이율</t>
  </si>
  <si>
    <t>상환기간(개월)</t>
  </si>
  <si>
    <t>상환금액(월)</t>
  </si>
  <si>
    <t>신입사원 명단</t>
  </si>
  <si>
    <t>성명</t>
  </si>
  <si>
    <t>성별</t>
  </si>
  <si>
    <t>TOEIC</t>
  </si>
  <si>
    <t>TOEFL</t>
  </si>
  <si>
    <t>졸업학점</t>
  </si>
  <si>
    <t>면접점수</t>
  </si>
  <si>
    <t>김근태</t>
  </si>
  <si>
    <t>남</t>
  </si>
  <si>
    <t>남연희</t>
  </si>
  <si>
    <t>여</t>
  </si>
  <si>
    <t>류성미</t>
  </si>
  <si>
    <t>박선효</t>
  </si>
  <si>
    <t>손정은</t>
  </si>
  <si>
    <t>오성빈</t>
  </si>
  <si>
    <t>정창준</t>
  </si>
  <si>
    <t>[표1]</t>
    <phoneticPr fontId="2" type="noConversion"/>
  </si>
  <si>
    <t>성명</t>
    <phoneticPr fontId="8" type="noConversion"/>
  </si>
  <si>
    <t>영업소</t>
    <phoneticPr fontId="8" type="noConversion"/>
  </si>
  <si>
    <t>1월</t>
    <phoneticPr fontId="8" type="noConversion"/>
  </si>
  <si>
    <t>2월</t>
    <phoneticPr fontId="8" type="noConversion"/>
  </si>
  <si>
    <t>3월</t>
    <phoneticPr fontId="8" type="noConversion"/>
  </si>
  <si>
    <t>4월</t>
    <phoneticPr fontId="8" type="noConversion"/>
  </si>
  <si>
    <t>5월</t>
    <phoneticPr fontId="8" type="noConversion"/>
  </si>
  <si>
    <t>6월</t>
    <phoneticPr fontId="8" type="noConversion"/>
  </si>
  <si>
    <t>7월</t>
    <phoneticPr fontId="8" type="noConversion"/>
  </si>
  <si>
    <t>8월</t>
    <phoneticPr fontId="8" type="noConversion"/>
  </si>
  <si>
    <t>9월</t>
    <phoneticPr fontId="8" type="noConversion"/>
  </si>
  <si>
    <t>10월</t>
    <phoneticPr fontId="8" type="noConversion"/>
  </si>
  <si>
    <t>11월</t>
    <phoneticPr fontId="8" type="noConversion"/>
  </si>
  <si>
    <t>12월</t>
    <phoneticPr fontId="8" type="noConversion"/>
  </si>
  <si>
    <t>박성호</t>
    <phoneticPr fontId="8" type="noConversion"/>
  </si>
  <si>
    <t>경기</t>
    <phoneticPr fontId="8" type="noConversion"/>
  </si>
  <si>
    <t>김현승</t>
    <phoneticPr fontId="8" type="noConversion"/>
  </si>
  <si>
    <t>대구</t>
    <phoneticPr fontId="8" type="noConversion"/>
  </si>
  <si>
    <t>손정호</t>
    <phoneticPr fontId="8" type="noConversion"/>
  </si>
  <si>
    <t>인천</t>
    <phoneticPr fontId="8" type="noConversion"/>
  </si>
  <si>
    <t>강만식</t>
    <phoneticPr fontId="8" type="noConversion"/>
  </si>
  <si>
    <t>부산</t>
    <phoneticPr fontId="8" type="noConversion"/>
  </si>
  <si>
    <t>최기정</t>
    <phoneticPr fontId="8" type="noConversion"/>
  </si>
  <si>
    <t>하경희</t>
    <phoneticPr fontId="8" type="noConversion"/>
  </si>
  <si>
    <t>임정희</t>
    <phoneticPr fontId="8" type="noConversion"/>
  </si>
  <si>
    <t>안진국</t>
    <phoneticPr fontId="8" type="noConversion"/>
  </si>
  <si>
    <t>호수</t>
  </si>
  <si>
    <t>[표1] 공과금 관리</t>
  </si>
  <si>
    <t>101호</t>
  </si>
  <si>
    <t>김구자</t>
  </si>
  <si>
    <t>102호</t>
  </si>
  <si>
    <t>박선량</t>
  </si>
  <si>
    <t>수도세</t>
  </si>
  <si>
    <t>전기세</t>
  </si>
  <si>
    <t>납입기간</t>
  </si>
  <si>
    <t>103호</t>
  </si>
  <si>
    <t>이시끌</t>
  </si>
  <si>
    <t>납기내</t>
  </si>
  <si>
    <t>104호</t>
  </si>
  <si>
    <t>최만득</t>
  </si>
  <si>
    <t>납기후</t>
  </si>
  <si>
    <t>y012g</t>
  </si>
  <si>
    <t>[표5] 제품 코드표</t>
    <phoneticPr fontId="2" type="noConversion"/>
  </si>
  <si>
    <t>조건</t>
    <phoneticPr fontId="2" type="noConversion"/>
  </si>
  <si>
    <t>(모두)</t>
  </si>
  <si>
    <t>과장</t>
  </si>
  <si>
    <t>대리</t>
  </si>
  <si>
    <t>부장</t>
  </si>
  <si>
    <t>사원</t>
  </si>
  <si>
    <t>총합계</t>
  </si>
  <si>
    <t>기획부</t>
  </si>
  <si>
    <t>판매부</t>
  </si>
  <si>
    <t>홍보부</t>
  </si>
  <si>
    <t>개수 : 성명</t>
  </si>
  <si>
    <t>최대 : 수당</t>
  </si>
  <si>
    <t>직위</t>
  </si>
  <si>
    <t>부서</t>
  </si>
  <si>
    <t>과장 합계</t>
  </si>
  <si>
    <t>과장 평균</t>
  </si>
  <si>
    <t>대리 합계</t>
  </si>
  <si>
    <t>대리 평균</t>
  </si>
  <si>
    <t>부장 합계</t>
  </si>
  <si>
    <t>부장 평균</t>
  </si>
  <si>
    <t>사원 합계</t>
  </si>
  <si>
    <t>사원 평균</t>
  </si>
  <si>
    <t>없음</t>
  </si>
  <si>
    <t>합계 : 총수령금액</t>
  </si>
  <si>
    <t>인사고과</t>
  </si>
  <si>
    <t>기본급</t>
  </si>
  <si>
    <t>상여비율</t>
  </si>
  <si>
    <t>수당</t>
  </si>
  <si>
    <t>총급여액</t>
  </si>
  <si>
    <t>주지연</t>
  </si>
  <si>
    <t>김동지</t>
  </si>
  <si>
    <t>오여령</t>
  </si>
  <si>
    <t>$C$3</t>
  </si>
  <si>
    <t>$C$6</t>
  </si>
  <si>
    <t>대출금 증가</t>
  </si>
  <si>
    <t>만든 사람 user 날짜 2025-10-25</t>
  </si>
  <si>
    <t>대출금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</si>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</sst>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1" formatCode="_-* #,##0_-;\-* #,##0_-;_-* &quot;-&quot;_-;_-@_-"/>
    <numFmt numFmtId="176" formatCode="mm&quot;월&quot;\ d&quot;일&quot;;@"/>
    <numFmt numFmtId="177" formatCode="0.00_);[Red]\(0.00\)"/>
    <numFmt numFmtId="178" formatCode="[&gt;=300]&quot;목표달성&quot;;[Red][&lt;=100]&quot;원인파악&quot;;&quot;&quot;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0" fontId="0" fillId="0" borderId="5" xfId="0" applyBorder="1">
      <alignment vertical="center"/>
    </xf>
    <xf numFmtId="10" fontId="0" fillId="0" borderId="5" xfId="2" applyNumberFormat="1" applyFont="1" applyBorder="1">
      <alignment vertical="center"/>
    </xf>
    <xf numFmtId="0" fontId="0" fillId="0" borderId="6" xfId="0" applyBorder="1">
      <alignment vertical="center"/>
    </xf>
    <xf numFmtId="6" fontId="0" fillId="0" borderId="6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6" fontId="0" fillId="0" borderId="8" xfId="0" applyNumberFormat="1" applyBorder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13" fillId="4" borderId="0" xfId="0" applyFont="1" applyFill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16" fillId="0" borderId="0" xfId="0" applyFont="1" applyAlignment="1">
      <alignment vertical="top" wrapText="1"/>
    </xf>
    <xf numFmtId="178" fontId="9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B2620F22-F4F7-4D43-9B16-EB88C95900D1}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TOEIC/TOEFL </a:t>
            </a:r>
            <a:r>
              <a:rPr lang="ko-KR"/>
              <a:t>점수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TOEIC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CB-868E-6BC99E5B3A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TOEFL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'기타작업-1'!$D$4:$D$10</c:f>
              <c:numCache>
                <c:formatCode>General</c:formatCode>
                <c:ptCount val="7"/>
                <c:pt idx="0">
                  <c:v>498</c:v>
                </c:pt>
                <c:pt idx="1">
                  <c:v>498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CB-868E-6BC99E5B3A6E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075090863"/>
        <c:axId val="2075087983"/>
      </c:lineChart>
      <c:catAx>
        <c:axId val="2075090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사원명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87983"/>
        <c:crosses val="autoZero"/>
        <c:auto val="1"/>
        <c:lblAlgn val="ctr"/>
        <c:lblOffset val="100"/>
        <c:noMultiLvlLbl val="0"/>
      </c:catAx>
      <c:valAx>
        <c:axId val="2075087983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90863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noFill/>
        </a:ln>
        <a:effectLst>
          <a:innerShdw blurRad="114300">
            <a:prstClr val="black"/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209549</xdr:rowOff>
    </xdr:from>
    <xdr:to>
      <xdr:col>7</xdr:col>
      <xdr:colOff>1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목표달성 확인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판매량 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</xdr:row>
          <xdr:rowOff>0</xdr:rowOff>
        </xdr:from>
        <xdr:to>
          <xdr:col>4</xdr:col>
          <xdr:colOff>638175</xdr:colOff>
          <xdr:row>2</xdr:row>
          <xdr:rowOff>133350</xdr:rowOff>
        </xdr:to>
        <xdr:sp macro="" textlink="">
          <xdr:nvSpPr>
            <xdr:cNvPr id="1025" name="cmd공과금입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55.07761122685" backgroundQuery="1" createdVersion="8" refreshedVersion="8" minRefreshableVersion="3" recordCount="12" xr:uid="{BCEDE930-5498-4358-B6BE-A8AAF5F3BEA5}">
  <cacheSource type="external" connectionId="1"/>
  <cacheFields count="9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 count="11">
        <n v="30"/>
        <n v="24"/>
        <n v="19"/>
        <n v="6"/>
        <n v="28"/>
        <n v="20"/>
        <n v="15"/>
        <n v="18"/>
        <n v="25"/>
        <n v="12"/>
        <n v="10"/>
      </sharedItems>
    </cacheField>
    <cacheField name="기본급" numFmtId="0">
      <sharedItems containsSemiMixedTypes="0" containsString="0" containsNumber="1" containsInteger="1" minValue="995000" maxValue="1450000" count="6">
        <n v="1450000"/>
        <n v="1055000"/>
        <n v="1125000"/>
        <n v="1200000"/>
        <n v="1350000"/>
        <n v="995000"/>
      </sharedItems>
    </cacheField>
    <cacheField name="상여비율" numFmtId="0">
      <sharedItems containsSemiMixedTypes="0" containsString="0" containsNumber="1" minValue="0.03" maxValue="0.1" count="4">
        <n v="0.1"/>
        <n v="7.0000000000000007E-2"/>
        <n v="0.05"/>
        <n v="0.03"/>
      </sharedItems>
    </cacheField>
    <cacheField name="수당" numFmtId="0">
      <sharedItems containsSemiMixedTypes="0" containsString="0" containsNumber="1" containsInteger="1" minValue="149250" maxValue="290000" count="9">
        <n v="290000"/>
        <n v="179350"/>
        <n v="168750"/>
        <n v="156000"/>
        <n v="246500"/>
        <n v="229500"/>
        <n v="180000"/>
        <n v="149250"/>
        <n v="202500"/>
      </sharedItems>
    </cacheField>
    <cacheField name="총급여액" numFmtId="0">
      <sharedItems containsSemiMixedTypes="0" containsString="0" containsNumber="1" containsInteger="1" minValue="1144250" maxValue="1740000" count="9">
        <n v="1740000"/>
        <n v="1234350"/>
        <n v="1293750"/>
        <n v="1356000"/>
        <n v="1696500"/>
        <n v="1579500"/>
        <n v="1380000"/>
        <n v="1144250"/>
        <n v="1552500"/>
      </sharedItems>
    </cacheField>
    <cacheField name="총수령금액" numFmtId="0" formula="SUM(기본급,수당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0"/>
    <x v="1"/>
    <x v="2"/>
    <x v="2"/>
    <x v="2"/>
    <x v="2"/>
    <x v="2"/>
  </r>
  <r>
    <x v="3"/>
    <x v="2"/>
    <x v="2"/>
    <x v="3"/>
    <x v="3"/>
    <x v="3"/>
    <x v="3"/>
    <x v="3"/>
  </r>
  <r>
    <x v="4"/>
    <x v="1"/>
    <x v="0"/>
    <x v="4"/>
    <x v="0"/>
    <x v="1"/>
    <x v="4"/>
    <x v="4"/>
  </r>
  <r>
    <x v="5"/>
    <x v="0"/>
    <x v="3"/>
    <x v="5"/>
    <x v="4"/>
    <x v="1"/>
    <x v="5"/>
    <x v="5"/>
  </r>
  <r>
    <x v="6"/>
    <x v="2"/>
    <x v="0"/>
    <x v="1"/>
    <x v="0"/>
    <x v="1"/>
    <x v="4"/>
    <x v="4"/>
  </r>
  <r>
    <x v="7"/>
    <x v="1"/>
    <x v="2"/>
    <x v="6"/>
    <x v="3"/>
    <x v="2"/>
    <x v="6"/>
    <x v="6"/>
  </r>
  <r>
    <x v="8"/>
    <x v="0"/>
    <x v="2"/>
    <x v="7"/>
    <x v="3"/>
    <x v="2"/>
    <x v="6"/>
    <x v="6"/>
  </r>
  <r>
    <x v="9"/>
    <x v="2"/>
    <x v="3"/>
    <x v="8"/>
    <x v="4"/>
    <x v="1"/>
    <x v="5"/>
    <x v="5"/>
  </r>
  <r>
    <x v="10"/>
    <x v="2"/>
    <x v="1"/>
    <x v="9"/>
    <x v="5"/>
    <x v="2"/>
    <x v="7"/>
    <x v="7"/>
  </r>
  <r>
    <x v="11"/>
    <x v="1"/>
    <x v="3"/>
    <x v="10"/>
    <x v="4"/>
    <x v="1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3C99D8-90D6-4B5A-994A-34E992BE29A6}" name="피벗 테이블1" cacheId="0" applyNumberFormats="0" applyBorderFormats="0" applyFontFormats="0" applyPatternFormats="0" applyAlignmentFormats="0" applyWidthHeightFormats="1" dataCaption="값" errorCaption="없음" showError="1" updatedVersion="8" minRefreshableVersion="3" useAutoFormatting="1" itemPrintTitles="1" createdVersion="8" indent="0" compact="0" outline="1" outlineData="1" compactData="0" multipleFieldFilters="0" fieldListSortAscending="1">
  <location ref="B4:F29" firstHeaderRow="0" firstDataRow="1" firstDataCol="2" rowPageCount="1" colPageCount="1"/>
  <pivotFields count="9">
    <pivotField axis="axisPage" dataField="1" compact="0" subtotalTop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ubtotalTop="0" showAll="0">
      <items count="4">
        <item x="0"/>
        <item x="2"/>
        <item x="1"/>
        <item t="default"/>
      </items>
    </pivotField>
    <pivotField axis="axisRow" compact="0" subtotalTop="0" showAll="0" sumSubtotal="1" avgSubtotal="1">
      <items count="6">
        <item x="0"/>
        <item x="3"/>
        <item x="2"/>
        <item x="1"/>
        <item t="sum"/>
        <item t="avg"/>
      </items>
    </pivotField>
    <pivotField compact="0" subtotalTop="0" showAll="0"/>
    <pivotField compact="0" subtotalTop="0" showAll="0"/>
    <pivotField compact="0" subtotalTop="0" showAll="0"/>
    <pivotField dataField="1" compact="0" subtotalTop="0" showAll="0"/>
    <pivotField compact="0" subtotalTop="0" showAll="0"/>
    <pivotField dataField="1" compact="0" subtotalTop="0" dragToRow="0" dragToCol="0" dragToPage="0" showAll="0" defaultSubtotal="0"/>
  </pivotFields>
  <rowFields count="2">
    <field x="2"/>
    <field x="1"/>
  </rowFields>
  <rowItems count="25">
    <i>
      <x/>
    </i>
    <i r="1">
      <x/>
    </i>
    <i r="1">
      <x v="1"/>
    </i>
    <i r="1">
      <x v="2"/>
    </i>
    <i t="sum">
      <x/>
    </i>
    <i t="avg">
      <x/>
    </i>
    <i>
      <x v="1"/>
    </i>
    <i r="1">
      <x/>
    </i>
    <i r="1">
      <x v="1"/>
    </i>
    <i r="1">
      <x v="2"/>
    </i>
    <i t="sum">
      <x v="1"/>
    </i>
    <i t="avg">
      <x v="1"/>
    </i>
    <i>
      <x v="2"/>
    </i>
    <i r="1">
      <x/>
    </i>
    <i r="1">
      <x v="1"/>
    </i>
    <i r="1">
      <x v="2"/>
    </i>
    <i t="sum">
      <x v="2"/>
    </i>
    <i t="avg">
      <x v="2"/>
    </i>
    <i>
      <x v="3"/>
    </i>
    <i r="1">
      <x/>
    </i>
    <i r="1">
      <x v="1"/>
    </i>
    <i r="1">
      <x v="2"/>
    </i>
    <i t="sum">
      <x v="3"/>
    </i>
    <i t="avg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개수 : 성명" fld="0" subtotal="count" baseField="0" baseItem="0"/>
    <dataField name="최대 : 수당" fld="6" subtotal="max" baseField="1" baseItem="1" numFmtId="41"/>
    <dataField name="합계 : 총수령금액" fld="8" baseField="1" baseItem="0" numFmtId="41"/>
  </dataField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56F5C-B6E9-4F5B-860F-6052C0312895}" name="표1" displayName="표1" ref="A1:H4" totalsRowShown="0">
  <autoFilter ref="A1:H4" xr:uid="{21756F5C-B6E9-4F5B-860F-6052C0312895}"/>
  <tableColumns count="8">
    <tableColumn id="1" xr3:uid="{26935C3F-4BE6-4CA8-B0EC-69A32CB2FDD8}" name="성명"/>
    <tableColumn id="2" xr3:uid="{101A8B48-7E83-48B7-AB33-D596B48C7972}" name="부서"/>
    <tableColumn id="3" xr3:uid="{8552502B-8712-4CC8-A3E9-A81F46031ECF}" name="직위"/>
    <tableColumn id="4" xr3:uid="{65C790A2-9100-4831-9A06-E4C1EFD97DB9}" name="인사고과"/>
    <tableColumn id="5" xr3:uid="{A7C7B55B-2842-4742-9608-5B99BE1E37EB}" name="기본급"/>
    <tableColumn id="6" xr3:uid="{971445DD-2D5E-4EA2-9E8B-E1B85E3495C7}" name="상여비율"/>
    <tableColumn id="7" xr3:uid="{ADDED248-EE74-4093-B3D5-CDAB9763587C}" name="수당"/>
    <tableColumn id="8" xr3:uid="{E7B9EF27-7765-41AB-9E86-91134DD60EAB}" name="총급여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40"/>
  <sheetViews>
    <sheetView workbookViewId="0">
      <selection activeCell="H16" sqref="H16"/>
    </sheetView>
  </sheetViews>
  <sheetFormatPr defaultRowHeight="16.5"/>
  <cols>
    <col min="1" max="1" width="16.125" bestFit="1" customWidth="1"/>
    <col min="2" max="2" width="5.5" bestFit="1" customWidth="1"/>
    <col min="4" max="4" width="13.25" bestFit="1" customWidth="1"/>
    <col min="5" max="5" width="9.25" bestFit="1" customWidth="1"/>
    <col min="6" max="6" width="13.25" bestFit="1" customWidth="1"/>
  </cols>
  <sheetData>
    <row r="1" spans="1:6" ht="26.25">
      <c r="A1" s="37" t="s">
        <v>0</v>
      </c>
      <c r="B1" s="37"/>
      <c r="C1" s="37"/>
      <c r="D1" s="37"/>
      <c r="E1" s="37"/>
      <c r="F1" s="37"/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s="2" t="s">
        <v>7</v>
      </c>
      <c r="B4" s="3" t="s">
        <v>8</v>
      </c>
      <c r="C4" s="2">
        <v>12.4</v>
      </c>
      <c r="D4" s="2">
        <v>5.2</v>
      </c>
      <c r="E4" s="2">
        <v>5.5</v>
      </c>
      <c r="F4" s="2">
        <v>33</v>
      </c>
    </row>
    <row r="5" spans="1:6">
      <c r="A5" s="2" t="s">
        <v>9</v>
      </c>
      <c r="B5" s="3" t="s">
        <v>8</v>
      </c>
      <c r="C5" s="2">
        <v>12.7</v>
      </c>
      <c r="D5" s="2">
        <v>7.9</v>
      </c>
      <c r="E5" s="2">
        <v>10.6</v>
      </c>
      <c r="F5" s="2">
        <v>88</v>
      </c>
    </row>
    <row r="6" spans="1:6">
      <c r="A6" s="2" t="s">
        <v>10</v>
      </c>
      <c r="B6" s="3" t="s">
        <v>11</v>
      </c>
      <c r="C6" s="2">
        <v>13.3</v>
      </c>
      <c r="D6" s="2">
        <v>8.3000000000000007</v>
      </c>
      <c r="E6" s="2">
        <v>9.6999999999999993</v>
      </c>
      <c r="F6" s="2">
        <v>89</v>
      </c>
    </row>
    <row r="7" spans="1:6">
      <c r="A7" s="2" t="s">
        <v>12</v>
      </c>
      <c r="B7" s="3" t="s">
        <v>11</v>
      </c>
      <c r="C7" s="2">
        <v>13.7</v>
      </c>
      <c r="D7" s="2">
        <v>4</v>
      </c>
      <c r="E7" s="2">
        <v>4.9000000000000004</v>
      </c>
      <c r="F7" s="2">
        <v>59</v>
      </c>
    </row>
    <row r="8" spans="1:6">
      <c r="A8" s="2" t="s">
        <v>13</v>
      </c>
      <c r="B8" s="3" t="s">
        <v>11</v>
      </c>
      <c r="C8" s="2">
        <v>14.3</v>
      </c>
      <c r="D8" s="2">
        <v>2.5</v>
      </c>
      <c r="E8" s="2">
        <v>3.1</v>
      </c>
      <c r="F8" s="2">
        <v>84</v>
      </c>
    </row>
    <row r="9" spans="1:6">
      <c r="A9" s="2" t="s">
        <v>14</v>
      </c>
      <c r="B9" s="3" t="s">
        <v>8</v>
      </c>
      <c r="C9" s="2">
        <v>14.7</v>
      </c>
      <c r="D9" s="2">
        <v>2.4</v>
      </c>
      <c r="E9" s="2">
        <v>2.8</v>
      </c>
      <c r="F9" s="2">
        <v>83</v>
      </c>
    </row>
    <row r="10" spans="1:6">
      <c r="A10" s="2" t="s">
        <v>15</v>
      </c>
      <c r="B10" s="3" t="s">
        <v>8</v>
      </c>
      <c r="C10" s="2">
        <v>12.3</v>
      </c>
      <c r="D10" s="2">
        <v>3.8</v>
      </c>
      <c r="E10" s="2">
        <v>5.4</v>
      </c>
      <c r="F10" s="2">
        <v>51</v>
      </c>
    </row>
    <row r="11" spans="1:6">
      <c r="A11" s="2" t="s">
        <v>16</v>
      </c>
      <c r="B11" s="3" t="s">
        <v>8</v>
      </c>
      <c r="C11" s="2">
        <v>12.4</v>
      </c>
      <c r="D11" s="2">
        <v>2</v>
      </c>
      <c r="E11" s="2">
        <v>4.0999999999999996</v>
      </c>
      <c r="F11" s="2">
        <v>25</v>
      </c>
    </row>
    <row r="12" spans="1:6">
      <c r="A12" s="2" t="s">
        <v>12</v>
      </c>
      <c r="B12" s="3" t="s">
        <v>11</v>
      </c>
      <c r="C12" s="2">
        <v>13.5</v>
      </c>
      <c r="D12" s="2">
        <v>4.5999999999999996</v>
      </c>
      <c r="E12" s="2">
        <v>4.9000000000000004</v>
      </c>
      <c r="F12" s="2">
        <v>65</v>
      </c>
    </row>
    <row r="13" spans="1:6">
      <c r="A13" s="2" t="s">
        <v>17</v>
      </c>
      <c r="B13" s="3" t="s">
        <v>11</v>
      </c>
      <c r="C13" s="2">
        <v>12.5</v>
      </c>
      <c r="D13" s="2">
        <v>3.7</v>
      </c>
      <c r="E13" s="2">
        <v>5.9</v>
      </c>
      <c r="F13" s="2">
        <v>58</v>
      </c>
    </row>
    <row r="14" spans="1:6">
      <c r="A14" s="2" t="s">
        <v>18</v>
      </c>
      <c r="B14" s="3" t="s">
        <v>11</v>
      </c>
      <c r="C14" s="2">
        <v>13.7</v>
      </c>
      <c r="D14" s="2">
        <v>2.4</v>
      </c>
      <c r="E14" s="2">
        <v>6</v>
      </c>
      <c r="F14" s="2">
        <v>95</v>
      </c>
    </row>
    <row r="15" spans="1:6">
      <c r="A15" s="2" t="s">
        <v>19</v>
      </c>
      <c r="B15" s="3" t="s">
        <v>8</v>
      </c>
      <c r="C15" s="2">
        <v>14.1</v>
      </c>
      <c r="D15" s="2">
        <v>3.9</v>
      </c>
      <c r="E15" s="2">
        <v>3.4</v>
      </c>
      <c r="F15" s="2">
        <v>2</v>
      </c>
    </row>
    <row r="16" spans="1:6">
      <c r="A16" s="2" t="s">
        <v>12</v>
      </c>
      <c r="B16" s="3" t="s">
        <v>11</v>
      </c>
      <c r="C16" s="2">
        <v>12.8</v>
      </c>
      <c r="D16" s="2">
        <v>4.4000000000000004</v>
      </c>
      <c r="E16" s="2">
        <v>6.5</v>
      </c>
      <c r="F16" s="2">
        <v>15</v>
      </c>
    </row>
    <row r="17" spans="1:6">
      <c r="A17" s="2" t="s">
        <v>16</v>
      </c>
      <c r="B17" s="3" t="s">
        <v>8</v>
      </c>
      <c r="C17" s="2">
        <v>13.5</v>
      </c>
      <c r="D17" s="2">
        <v>2</v>
      </c>
      <c r="E17" s="2">
        <v>4.0999999999999996</v>
      </c>
      <c r="F17" s="2">
        <v>12</v>
      </c>
    </row>
    <row r="18" spans="1:6">
      <c r="A18" s="2" t="s">
        <v>19</v>
      </c>
      <c r="B18" s="3" t="s">
        <v>8</v>
      </c>
      <c r="C18" s="2">
        <v>15.7</v>
      </c>
      <c r="D18" s="2">
        <v>3.9</v>
      </c>
      <c r="E18" s="2">
        <v>3.4</v>
      </c>
      <c r="F18" s="2">
        <v>54</v>
      </c>
    </row>
    <row r="19" spans="1:6">
      <c r="A19" s="2" t="s">
        <v>12</v>
      </c>
      <c r="B19" s="3" t="s">
        <v>11</v>
      </c>
      <c r="C19" s="2">
        <v>14.2</v>
      </c>
      <c r="D19" s="2">
        <v>4.4000000000000004</v>
      </c>
      <c r="E19" s="2">
        <v>6.5</v>
      </c>
      <c r="F19" s="2">
        <v>32</v>
      </c>
    </row>
    <row r="20" spans="1:6">
      <c r="A20" s="2" t="s">
        <v>17</v>
      </c>
      <c r="B20" s="3" t="s">
        <v>11</v>
      </c>
      <c r="C20" s="2">
        <v>14.1</v>
      </c>
      <c r="D20" s="2">
        <v>3.7</v>
      </c>
      <c r="E20" s="2">
        <v>5.9</v>
      </c>
      <c r="F20" s="2">
        <v>58</v>
      </c>
    </row>
    <row r="21" spans="1:6">
      <c r="A21" s="2" t="s">
        <v>18</v>
      </c>
      <c r="B21" s="3" t="s">
        <v>11</v>
      </c>
      <c r="C21" s="2">
        <v>16.8</v>
      </c>
      <c r="D21" s="2">
        <v>2.4</v>
      </c>
      <c r="E21" s="2">
        <v>6</v>
      </c>
      <c r="F21" s="2">
        <v>47</v>
      </c>
    </row>
    <row r="22" spans="1:6">
      <c r="A22" s="2" t="s">
        <v>17</v>
      </c>
      <c r="B22" s="3" t="s">
        <v>11</v>
      </c>
      <c r="C22" s="2">
        <v>16.7</v>
      </c>
      <c r="D22" s="2">
        <v>3.7</v>
      </c>
      <c r="E22" s="2">
        <v>5.9</v>
      </c>
      <c r="F22" s="2">
        <v>74</v>
      </c>
    </row>
    <row r="23" spans="1:6">
      <c r="A23" s="2" t="s">
        <v>15</v>
      </c>
      <c r="B23" s="3" t="s">
        <v>8</v>
      </c>
      <c r="C23" s="2">
        <v>12.4</v>
      </c>
      <c r="D23" s="2">
        <v>3.8</v>
      </c>
      <c r="E23" s="2">
        <v>5.4</v>
      </c>
      <c r="F23" s="2">
        <v>32</v>
      </c>
    </row>
    <row r="24" spans="1:6">
      <c r="A24" s="2" t="s">
        <v>14</v>
      </c>
      <c r="B24" s="3" t="s">
        <v>8</v>
      </c>
      <c r="C24" s="2">
        <v>15.9</v>
      </c>
      <c r="D24" s="2">
        <v>6.5</v>
      </c>
      <c r="E24" s="2">
        <v>8.4</v>
      </c>
      <c r="F24" s="2">
        <v>8</v>
      </c>
    </row>
    <row r="25" spans="1:6">
      <c r="A25" s="2" t="s">
        <v>20</v>
      </c>
      <c r="B25" s="3" t="s">
        <v>11</v>
      </c>
      <c r="C25" s="2">
        <v>14.8</v>
      </c>
      <c r="D25" s="2">
        <v>5.6</v>
      </c>
      <c r="E25" s="2">
        <v>6.7</v>
      </c>
      <c r="F25" s="2">
        <v>94</v>
      </c>
    </row>
    <row r="26" spans="1:6">
      <c r="A26" s="2" t="s">
        <v>21</v>
      </c>
      <c r="B26" s="3" t="s">
        <v>11</v>
      </c>
      <c r="C26" s="2">
        <v>14.9</v>
      </c>
      <c r="D26" s="2">
        <v>7.2</v>
      </c>
      <c r="E26" s="2">
        <v>12.9</v>
      </c>
      <c r="F26" s="2">
        <v>68</v>
      </c>
    </row>
    <row r="27" spans="1:6">
      <c r="A27" s="2" t="s">
        <v>16</v>
      </c>
      <c r="B27" s="3" t="s">
        <v>8</v>
      </c>
      <c r="C27" s="2">
        <v>15.1</v>
      </c>
      <c r="D27" s="2">
        <v>2</v>
      </c>
      <c r="E27" s="2">
        <v>4.0999999999999996</v>
      </c>
      <c r="F27" s="2">
        <v>72</v>
      </c>
    </row>
    <row r="28" spans="1:6">
      <c r="A28" s="2" t="s">
        <v>19</v>
      </c>
      <c r="B28" s="3" t="s">
        <v>8</v>
      </c>
      <c r="C28" s="2">
        <v>15.2</v>
      </c>
      <c r="D28" s="2">
        <v>3.9</v>
      </c>
      <c r="E28" s="2">
        <v>3.4</v>
      </c>
      <c r="F28" s="2">
        <v>100</v>
      </c>
    </row>
    <row r="29" spans="1:6">
      <c r="A29" s="2" t="s">
        <v>12</v>
      </c>
      <c r="B29" s="3" t="s">
        <v>11</v>
      </c>
      <c r="C29" s="2">
        <v>12.6</v>
      </c>
      <c r="D29" s="2">
        <v>4.4000000000000004</v>
      </c>
      <c r="E29" s="2">
        <v>6.5</v>
      </c>
      <c r="F29" s="2">
        <v>95</v>
      </c>
    </row>
    <row r="30" spans="1:6">
      <c r="A30" s="2" t="s">
        <v>18</v>
      </c>
      <c r="B30" s="3" t="s">
        <v>11</v>
      </c>
      <c r="C30" s="2">
        <v>15.1</v>
      </c>
      <c r="D30" s="2">
        <v>2.4</v>
      </c>
      <c r="E30" s="2">
        <v>6</v>
      </c>
      <c r="F30" s="2">
        <v>31</v>
      </c>
    </row>
    <row r="31" spans="1:6">
      <c r="A31" s="2" t="s">
        <v>12</v>
      </c>
      <c r="B31" s="3" t="s">
        <v>11</v>
      </c>
      <c r="C31" s="2">
        <v>17.8</v>
      </c>
      <c r="D31" s="2">
        <v>4.5999999999999996</v>
      </c>
      <c r="E31" s="2">
        <v>4.9000000000000004</v>
      </c>
      <c r="F31" s="2">
        <v>51</v>
      </c>
    </row>
    <row r="32" spans="1:6">
      <c r="A32" s="2" t="s">
        <v>22</v>
      </c>
      <c r="B32" s="3" t="s">
        <v>11</v>
      </c>
      <c r="C32" s="2">
        <v>18.399999999999999</v>
      </c>
      <c r="D32" s="2">
        <v>6.8</v>
      </c>
      <c r="E32" s="2">
        <v>8</v>
      </c>
      <c r="F32" s="2">
        <v>82</v>
      </c>
    </row>
    <row r="34" spans="1:4">
      <c r="A34" t="s">
        <v>133</v>
      </c>
    </row>
    <row r="35" spans="1:4">
      <c r="A35" t="b">
        <f>AND(FIND("SW",A4)&gt;=1,RIGHT(A4,3)="개발자")</f>
        <v>1</v>
      </c>
    </row>
    <row r="37" spans="1:4">
      <c r="A37" s="1" t="s">
        <v>1</v>
      </c>
      <c r="B37" s="1" t="s">
        <v>2</v>
      </c>
      <c r="C37" s="1" t="s">
        <v>3</v>
      </c>
      <c r="D37" s="1" t="s">
        <v>6</v>
      </c>
    </row>
    <row r="38" spans="1:4">
      <c r="A38" s="2" t="s">
        <v>7</v>
      </c>
      <c r="B38" s="3" t="s">
        <v>8</v>
      </c>
      <c r="C38" s="2">
        <v>12.4</v>
      </c>
      <c r="D38" s="2">
        <v>33</v>
      </c>
    </row>
    <row r="39" spans="1:4">
      <c r="A39" s="2" t="s">
        <v>15</v>
      </c>
      <c r="B39" s="3" t="s">
        <v>8</v>
      </c>
      <c r="C39" s="2">
        <v>12.3</v>
      </c>
      <c r="D39" s="2">
        <v>51</v>
      </c>
    </row>
    <row r="40" spans="1:4">
      <c r="A40" s="2" t="s">
        <v>15</v>
      </c>
      <c r="B40" s="3" t="s">
        <v>8</v>
      </c>
      <c r="C40" s="2">
        <v>12.4</v>
      </c>
      <c r="D40" s="2">
        <v>32</v>
      </c>
    </row>
  </sheetData>
  <mergeCells count="1">
    <mergeCell ref="A1:F1"/>
  </mergeCells>
  <phoneticPr fontId="2" type="noConversion"/>
  <conditionalFormatting sqref="A4:F32">
    <cfRule type="expression" dxfId="0" priority="1">
      <formula>OR($E4=MAX($E$4:$E$32),$E4=MIN($E$4:$E$32))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1200" r:id="rId1"/>
  <headerFooter>
    <oddFooter>&amp;C총 &amp;N쪽 중 &amp;P쪽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K46"/>
  <sheetViews>
    <sheetView workbookViewId="0"/>
  </sheetViews>
  <sheetFormatPr defaultRowHeight="16.5"/>
  <cols>
    <col min="1" max="2" width="12.125" customWidth="1"/>
    <col min="3" max="3" width="10.75" customWidth="1"/>
    <col min="4" max="4" width="12.375" bestFit="1" customWidth="1"/>
    <col min="5" max="5" width="11.875" customWidth="1"/>
    <col min="6" max="6" width="12" customWidth="1"/>
    <col min="7" max="7" width="2.25" customWidth="1"/>
    <col min="9" max="9" width="11.625" customWidth="1"/>
    <col min="11" max="11" width="10.25" customWidth="1"/>
  </cols>
  <sheetData>
    <row r="1" spans="1:6">
      <c r="A1" t="s">
        <v>23</v>
      </c>
      <c r="E1" t="s">
        <v>24</v>
      </c>
    </row>
    <row r="2" spans="1:6">
      <c r="A2" s="3" t="s">
        <v>25</v>
      </c>
      <c r="B2" s="4" t="s">
        <v>26</v>
      </c>
      <c r="E2" s="3" t="s">
        <v>27</v>
      </c>
      <c r="F2" s="4" t="s">
        <v>28</v>
      </c>
    </row>
    <row r="3" spans="1:6">
      <c r="A3" s="3">
        <v>300</v>
      </c>
      <c r="B3" s="3"/>
      <c r="E3" s="3" t="s">
        <v>29</v>
      </c>
      <c r="F3" s="3"/>
    </row>
    <row r="4" spans="1:6">
      <c r="A4" s="3">
        <v>600</v>
      </c>
      <c r="B4" s="3"/>
      <c r="E4" s="3" t="s">
        <v>30</v>
      </c>
      <c r="F4" s="3"/>
    </row>
    <row r="5" spans="1:6">
      <c r="A5" s="3">
        <v>1000</v>
      </c>
      <c r="B5" s="3"/>
      <c r="E5" s="3" t="s">
        <v>31</v>
      </c>
      <c r="F5" s="3"/>
    </row>
    <row r="6" spans="1:6">
      <c r="E6" s="3" t="s">
        <v>32</v>
      </c>
      <c r="F6" s="3"/>
    </row>
    <row r="7" spans="1:6">
      <c r="A7" t="s">
        <v>33</v>
      </c>
    </row>
    <row r="8" spans="1:6">
      <c r="A8" s="3" t="s">
        <v>34</v>
      </c>
      <c r="B8" s="3" t="s">
        <v>28</v>
      </c>
      <c r="C8" s="3" t="s">
        <v>27</v>
      </c>
      <c r="D8" s="3" t="s">
        <v>35</v>
      </c>
      <c r="E8" s="3" t="s">
        <v>25</v>
      </c>
      <c r="F8" s="3" t="s">
        <v>36</v>
      </c>
    </row>
    <row r="9" spans="1:6">
      <c r="A9" s="5">
        <v>43842</v>
      </c>
      <c r="B9" s="3" t="s">
        <v>37</v>
      </c>
      <c r="C9" s="3" t="s">
        <v>29</v>
      </c>
      <c r="D9" s="3">
        <v>63</v>
      </c>
      <c r="E9" s="3">
        <v>48</v>
      </c>
      <c r="F9" s="3"/>
    </row>
    <row r="10" spans="1:6">
      <c r="A10" s="5">
        <v>43842</v>
      </c>
      <c r="B10" s="3" t="s">
        <v>37</v>
      </c>
      <c r="C10" s="3" t="s">
        <v>30</v>
      </c>
      <c r="D10" s="3">
        <v>37</v>
      </c>
      <c r="E10" s="3">
        <v>331</v>
      </c>
      <c r="F10" s="3"/>
    </row>
    <row r="11" spans="1:6">
      <c r="A11" s="5">
        <v>43842</v>
      </c>
      <c r="B11" s="3" t="s">
        <v>38</v>
      </c>
      <c r="C11" s="3" t="s">
        <v>31</v>
      </c>
      <c r="D11" s="3">
        <v>70</v>
      </c>
      <c r="E11" s="3">
        <v>433</v>
      </c>
      <c r="F11" s="3"/>
    </row>
    <row r="12" spans="1:6">
      <c r="A12" s="5">
        <v>43842</v>
      </c>
      <c r="B12" s="3" t="s">
        <v>39</v>
      </c>
      <c r="C12" s="3" t="s">
        <v>32</v>
      </c>
      <c r="D12" s="3">
        <v>11</v>
      </c>
      <c r="E12" s="3">
        <v>362</v>
      </c>
      <c r="F12" s="3"/>
    </row>
    <row r="13" spans="1:6">
      <c r="A13" s="5">
        <v>43842</v>
      </c>
      <c r="B13" s="3" t="s">
        <v>39</v>
      </c>
      <c r="C13" s="3" t="s">
        <v>32</v>
      </c>
      <c r="D13" s="3">
        <v>28</v>
      </c>
      <c r="E13" s="3">
        <v>2</v>
      </c>
      <c r="F13" s="3" t="s">
        <v>40</v>
      </c>
    </row>
    <row r="14" spans="1:6">
      <c r="A14" s="5">
        <v>43843</v>
      </c>
      <c r="B14" s="3" t="s">
        <v>37</v>
      </c>
      <c r="C14" s="3" t="s">
        <v>31</v>
      </c>
      <c r="D14" s="3">
        <v>28</v>
      </c>
      <c r="E14" s="3">
        <v>62</v>
      </c>
      <c r="F14" s="3"/>
    </row>
    <row r="15" spans="1:6">
      <c r="A15" s="5">
        <v>43843</v>
      </c>
      <c r="B15" s="3" t="s">
        <v>37</v>
      </c>
      <c r="C15" s="3" t="s">
        <v>31</v>
      </c>
      <c r="D15" s="3">
        <v>42</v>
      </c>
      <c r="E15" s="3">
        <v>3</v>
      </c>
      <c r="F15" s="3" t="s">
        <v>40</v>
      </c>
    </row>
    <row r="16" spans="1:6">
      <c r="A16" s="5">
        <v>43843</v>
      </c>
      <c r="B16" s="3" t="s">
        <v>38</v>
      </c>
      <c r="C16" s="3" t="s">
        <v>32</v>
      </c>
      <c r="D16" s="3">
        <v>67</v>
      </c>
      <c r="E16" s="3">
        <v>76</v>
      </c>
      <c r="F16" s="3"/>
    </row>
    <row r="17" spans="1:6">
      <c r="A17" s="5">
        <v>43843</v>
      </c>
      <c r="B17" s="3" t="s">
        <v>39</v>
      </c>
      <c r="C17" s="3" t="s">
        <v>29</v>
      </c>
      <c r="D17" s="3">
        <v>83</v>
      </c>
      <c r="E17" s="3">
        <v>471</v>
      </c>
      <c r="F17" s="3"/>
    </row>
    <row r="18" spans="1:6">
      <c r="A18" s="5">
        <v>43843</v>
      </c>
      <c r="B18" s="3" t="s">
        <v>39</v>
      </c>
      <c r="C18" s="3" t="s">
        <v>30</v>
      </c>
      <c r="D18" s="3">
        <v>36</v>
      </c>
      <c r="E18" s="3">
        <v>750</v>
      </c>
      <c r="F18" s="3"/>
    </row>
    <row r="19" spans="1:6">
      <c r="A19" s="5">
        <v>43844</v>
      </c>
      <c r="B19" s="3" t="s">
        <v>37</v>
      </c>
      <c r="C19" s="3" t="s">
        <v>31</v>
      </c>
      <c r="D19" s="3">
        <v>13</v>
      </c>
      <c r="E19" s="3">
        <v>914</v>
      </c>
      <c r="F19" s="3"/>
    </row>
    <row r="20" spans="1:6">
      <c r="A20" s="5">
        <v>43844</v>
      </c>
      <c r="B20" s="3" t="s">
        <v>38</v>
      </c>
      <c r="C20" s="3" t="s">
        <v>29</v>
      </c>
      <c r="D20" s="3">
        <v>97</v>
      </c>
      <c r="E20" s="3">
        <v>790</v>
      </c>
      <c r="F20" s="3"/>
    </row>
    <row r="21" spans="1:6">
      <c r="A21" s="5">
        <v>43844</v>
      </c>
      <c r="B21" s="3" t="s">
        <v>38</v>
      </c>
      <c r="C21" s="3" t="s">
        <v>30</v>
      </c>
      <c r="D21" s="3">
        <v>91</v>
      </c>
      <c r="E21" s="3">
        <v>356</v>
      </c>
      <c r="F21" s="3"/>
    </row>
    <row r="22" spans="1:6">
      <c r="A22" s="5">
        <v>43844</v>
      </c>
      <c r="B22" s="3" t="s">
        <v>39</v>
      </c>
      <c r="C22" s="3" t="s">
        <v>31</v>
      </c>
      <c r="D22" s="3">
        <v>5</v>
      </c>
      <c r="E22" s="3">
        <v>336</v>
      </c>
      <c r="F22" s="3"/>
    </row>
    <row r="23" spans="1:6">
      <c r="A23" s="5">
        <v>43844</v>
      </c>
      <c r="B23" s="3" t="s">
        <v>39</v>
      </c>
      <c r="C23" s="3" t="s">
        <v>31</v>
      </c>
      <c r="D23" s="3">
        <v>14</v>
      </c>
      <c r="E23" s="3">
        <v>4</v>
      </c>
      <c r="F23" s="3" t="s">
        <v>40</v>
      </c>
    </row>
    <row r="24" spans="1:6">
      <c r="A24" s="5">
        <v>43845</v>
      </c>
      <c r="B24" s="3" t="s">
        <v>37</v>
      </c>
      <c r="C24" s="3" t="s">
        <v>29</v>
      </c>
      <c r="D24" s="3">
        <v>16</v>
      </c>
      <c r="E24" s="3">
        <v>322</v>
      </c>
      <c r="F24" s="3"/>
    </row>
    <row r="25" spans="1:6">
      <c r="A25" s="5">
        <v>43845</v>
      </c>
      <c r="B25" s="3" t="s">
        <v>37</v>
      </c>
      <c r="C25" s="3" t="s">
        <v>30</v>
      </c>
      <c r="D25" s="3">
        <v>32</v>
      </c>
      <c r="E25" s="3">
        <v>247</v>
      </c>
      <c r="F25" s="3"/>
    </row>
    <row r="26" spans="1:6">
      <c r="A26" s="5">
        <v>43845</v>
      </c>
      <c r="B26" s="3" t="s">
        <v>38</v>
      </c>
      <c r="C26" s="3" t="s">
        <v>31</v>
      </c>
      <c r="D26" s="3">
        <v>11</v>
      </c>
      <c r="E26" s="3">
        <v>365</v>
      </c>
      <c r="F26" s="3"/>
    </row>
    <row r="27" spans="1:6">
      <c r="A27" s="5">
        <v>43845</v>
      </c>
      <c r="B27" s="3" t="s">
        <v>39</v>
      </c>
      <c r="C27" s="3" t="s">
        <v>32</v>
      </c>
      <c r="D27" s="3">
        <v>85</v>
      </c>
      <c r="E27" s="3">
        <v>423</v>
      </c>
      <c r="F27" s="3"/>
    </row>
    <row r="28" spans="1:6">
      <c r="A28" s="5">
        <v>43846</v>
      </c>
      <c r="B28" s="3" t="s">
        <v>37</v>
      </c>
      <c r="C28" s="3" t="s">
        <v>31</v>
      </c>
      <c r="D28" s="3">
        <v>94</v>
      </c>
      <c r="E28" s="3">
        <v>177</v>
      </c>
      <c r="F28" s="3"/>
    </row>
    <row r="29" spans="1:6">
      <c r="A29" s="5">
        <v>43846</v>
      </c>
      <c r="B29" s="3" t="s">
        <v>38</v>
      </c>
      <c r="C29" s="3" t="s">
        <v>32</v>
      </c>
      <c r="D29" s="3">
        <v>56</v>
      </c>
      <c r="E29" s="3">
        <v>209</v>
      </c>
      <c r="F29" s="3"/>
    </row>
    <row r="30" spans="1:6">
      <c r="A30" s="5">
        <v>43846</v>
      </c>
      <c r="B30" s="3" t="s">
        <v>39</v>
      </c>
      <c r="C30" s="3" t="s">
        <v>29</v>
      </c>
      <c r="D30" s="3">
        <v>44</v>
      </c>
      <c r="E30" s="3">
        <v>5</v>
      </c>
      <c r="F30" s="3" t="s">
        <v>40</v>
      </c>
    </row>
    <row r="31" spans="1:6">
      <c r="A31" s="5">
        <v>43846</v>
      </c>
      <c r="B31" s="3" t="s">
        <v>39</v>
      </c>
      <c r="C31" s="3" t="s">
        <v>30</v>
      </c>
      <c r="D31" s="3">
        <v>51</v>
      </c>
      <c r="E31" s="3">
        <v>908</v>
      </c>
      <c r="F31" s="3"/>
    </row>
    <row r="32" spans="1:6">
      <c r="A32" s="5">
        <v>43847</v>
      </c>
      <c r="B32" s="3" t="s">
        <v>37</v>
      </c>
      <c r="C32" s="3" t="s">
        <v>31</v>
      </c>
      <c r="D32" s="3">
        <v>11</v>
      </c>
      <c r="E32" s="3">
        <v>626</v>
      </c>
      <c r="F32" s="3"/>
    </row>
    <row r="33" spans="1:11">
      <c r="A33" s="5">
        <v>43847</v>
      </c>
      <c r="B33" s="3" t="s">
        <v>38</v>
      </c>
      <c r="C33" s="3" t="s">
        <v>32</v>
      </c>
      <c r="D33" s="3">
        <v>38</v>
      </c>
      <c r="E33" s="3">
        <v>874</v>
      </c>
      <c r="F33" s="3"/>
    </row>
    <row r="34" spans="1:11">
      <c r="A34" s="5">
        <v>43847</v>
      </c>
      <c r="B34" s="3" t="s">
        <v>39</v>
      </c>
      <c r="C34" s="3" t="s">
        <v>29</v>
      </c>
      <c r="D34" s="3">
        <v>74</v>
      </c>
      <c r="E34" s="3">
        <v>359</v>
      </c>
      <c r="F34" s="3"/>
    </row>
    <row r="35" spans="1:11">
      <c r="A35" s="5">
        <v>43847</v>
      </c>
      <c r="B35" s="3" t="s">
        <v>39</v>
      </c>
      <c r="C35" s="3" t="s">
        <v>30</v>
      </c>
      <c r="D35" s="3">
        <v>95</v>
      </c>
      <c r="E35" s="3">
        <v>767</v>
      </c>
      <c r="F35" s="3"/>
    </row>
    <row r="37" spans="1:11">
      <c r="A37" t="s">
        <v>41</v>
      </c>
    </row>
    <row r="38" spans="1:11">
      <c r="A38" s="3" t="s">
        <v>42</v>
      </c>
      <c r="B38" s="4" t="s">
        <v>43</v>
      </c>
      <c r="C38" s="3" t="s">
        <v>44</v>
      </c>
      <c r="D38" s="3" t="s">
        <v>45</v>
      </c>
      <c r="E38" s="4" t="s">
        <v>46</v>
      </c>
      <c r="F38" s="4" t="s">
        <v>47</v>
      </c>
    </row>
    <row r="39" spans="1:11">
      <c r="A39" s="3" t="s">
        <v>48</v>
      </c>
      <c r="B39" s="3"/>
      <c r="C39" s="3" t="s">
        <v>49</v>
      </c>
      <c r="D39" s="6">
        <v>45</v>
      </c>
      <c r="E39" s="6"/>
      <c r="F39" s="6"/>
      <c r="K39" s="21"/>
    </row>
    <row r="40" spans="1:11">
      <c r="A40" s="3" t="s">
        <v>50</v>
      </c>
      <c r="B40" s="3"/>
      <c r="C40" s="3" t="s">
        <v>51</v>
      </c>
      <c r="D40" s="6">
        <v>89</v>
      </c>
      <c r="E40" s="6"/>
      <c r="F40" s="6"/>
      <c r="H40" t="s">
        <v>132</v>
      </c>
      <c r="K40" s="21"/>
    </row>
    <row r="41" spans="1:11">
      <c r="A41" s="3" t="s">
        <v>52</v>
      </c>
      <c r="B41" s="3"/>
      <c r="C41" s="3" t="s">
        <v>53</v>
      </c>
      <c r="D41" s="6">
        <v>230</v>
      </c>
      <c r="E41" s="6"/>
      <c r="F41" s="6"/>
      <c r="H41" s="3" t="s">
        <v>54</v>
      </c>
      <c r="I41" s="2" t="s">
        <v>55</v>
      </c>
      <c r="J41" s="3" t="s">
        <v>56</v>
      </c>
      <c r="K41" s="21"/>
    </row>
    <row r="42" spans="1:11">
      <c r="A42" s="3" t="s">
        <v>131</v>
      </c>
      <c r="B42" s="3"/>
      <c r="C42" s="3" t="s">
        <v>57</v>
      </c>
      <c r="D42" s="6">
        <v>30</v>
      </c>
      <c r="E42" s="6"/>
      <c r="F42" s="6"/>
      <c r="H42" s="3" t="s">
        <v>58</v>
      </c>
      <c r="I42" s="2">
        <v>3000</v>
      </c>
      <c r="J42" s="7">
        <v>0.05</v>
      </c>
      <c r="K42" s="21"/>
    </row>
    <row r="43" spans="1:11">
      <c r="A43" s="3" t="s">
        <v>59</v>
      </c>
      <c r="B43" s="3"/>
      <c r="C43" s="3" t="s">
        <v>49</v>
      </c>
      <c r="D43" s="6">
        <v>120</v>
      </c>
      <c r="E43" s="6"/>
      <c r="F43" s="6"/>
      <c r="H43" s="3" t="s">
        <v>60</v>
      </c>
      <c r="I43" s="2">
        <v>4500</v>
      </c>
      <c r="J43" s="7">
        <v>7.0000000000000007E-2</v>
      </c>
      <c r="K43" s="21"/>
    </row>
    <row r="44" spans="1:11">
      <c r="A44" s="3" t="s">
        <v>61</v>
      </c>
      <c r="B44" s="3"/>
      <c r="C44" s="3" t="s">
        <v>62</v>
      </c>
      <c r="D44" s="6">
        <v>120</v>
      </c>
      <c r="E44" s="6"/>
      <c r="F44" s="6"/>
      <c r="H44" s="3" t="s">
        <v>63</v>
      </c>
      <c r="I44" s="2">
        <v>1500</v>
      </c>
      <c r="J44" s="7">
        <v>0.02</v>
      </c>
      <c r="K44" s="21"/>
    </row>
    <row r="45" spans="1:11">
      <c r="A45" s="3" t="s">
        <v>64</v>
      </c>
      <c r="B45" s="3"/>
      <c r="C45" s="3" t="s">
        <v>51</v>
      </c>
      <c r="D45" s="6">
        <v>325</v>
      </c>
      <c r="E45" s="6"/>
      <c r="F45" s="6"/>
      <c r="H45" s="3" t="s">
        <v>65</v>
      </c>
      <c r="I45" s="2">
        <v>5600</v>
      </c>
      <c r="J45" s="7">
        <v>0.1</v>
      </c>
      <c r="K45" s="21"/>
    </row>
    <row r="46" spans="1:11">
      <c r="A46" s="3" t="s">
        <v>66</v>
      </c>
      <c r="B46" s="3"/>
      <c r="C46" s="3" t="s">
        <v>53</v>
      </c>
      <c r="D46" s="6">
        <v>60</v>
      </c>
      <c r="E46" s="6"/>
      <c r="F46" s="6"/>
      <c r="H46" s="3" t="s">
        <v>67</v>
      </c>
      <c r="I46" s="2">
        <v>3200</v>
      </c>
      <c r="J46" s="7">
        <v>0.06</v>
      </c>
      <c r="K46" s="2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3E59-2DC4-4FD0-9917-B9952AF9BFAD}">
  <sheetPr codeName="Sheet8"/>
  <dimension ref="A1:H4"/>
  <sheetViews>
    <sheetView workbookViewId="0">
      <selection activeCell="D7" sqref="D7"/>
    </sheetView>
  </sheetViews>
  <sheetFormatPr defaultRowHeight="16.5"/>
  <cols>
    <col min="1" max="3" width="9.125" bestFit="1" customWidth="1"/>
    <col min="4" max="4" width="11.25" bestFit="1" customWidth="1"/>
    <col min="5" max="5" width="9.375" bestFit="1" customWidth="1"/>
    <col min="6" max="6" width="11.25" bestFit="1" customWidth="1"/>
    <col min="7" max="7" width="9.125" bestFit="1" customWidth="1"/>
    <col min="8" max="8" width="11.25" bestFit="1" customWidth="1"/>
  </cols>
  <sheetData>
    <row r="1" spans="1:8">
      <c r="A1" t="s">
        <v>74</v>
      </c>
      <c r="B1" t="s">
        <v>146</v>
      </c>
      <c r="C1" t="s">
        <v>145</v>
      </c>
      <c r="D1" t="s">
        <v>157</v>
      </c>
      <c r="E1" t="s">
        <v>158</v>
      </c>
      <c r="F1" t="s">
        <v>159</v>
      </c>
      <c r="G1" t="s">
        <v>160</v>
      </c>
      <c r="H1" t="s">
        <v>161</v>
      </c>
    </row>
    <row r="2" spans="1:8">
      <c r="A2" t="s">
        <v>162</v>
      </c>
      <c r="B2" t="s">
        <v>140</v>
      </c>
      <c r="C2" t="s">
        <v>136</v>
      </c>
      <c r="D2">
        <v>18</v>
      </c>
      <c r="E2">
        <v>1200000</v>
      </c>
      <c r="F2">
        <v>0.05</v>
      </c>
      <c r="G2">
        <v>180000</v>
      </c>
      <c r="H2">
        <v>1380000</v>
      </c>
    </row>
    <row r="3" spans="1:8">
      <c r="A3" t="s">
        <v>163</v>
      </c>
      <c r="B3" t="s">
        <v>141</v>
      </c>
      <c r="C3" t="s">
        <v>136</v>
      </c>
      <c r="D3">
        <v>6</v>
      </c>
      <c r="E3">
        <v>1200000</v>
      </c>
      <c r="F3">
        <v>0.03</v>
      </c>
      <c r="G3">
        <v>156000</v>
      </c>
      <c r="H3">
        <v>1356000</v>
      </c>
    </row>
    <row r="4" spans="1:8">
      <c r="A4" t="s">
        <v>164</v>
      </c>
      <c r="B4" t="s">
        <v>142</v>
      </c>
      <c r="C4" t="s">
        <v>136</v>
      </c>
      <c r="D4">
        <v>15</v>
      </c>
      <c r="E4">
        <v>1200000</v>
      </c>
      <c r="F4">
        <v>0.05</v>
      </c>
      <c r="G4">
        <v>180000</v>
      </c>
      <c r="H4">
        <v>1380000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B2:F29"/>
  <sheetViews>
    <sheetView workbookViewId="0">
      <selection activeCell="E21" sqref="E21"/>
    </sheetView>
  </sheetViews>
  <sheetFormatPr defaultRowHeight="16.5"/>
  <cols>
    <col min="2" max="2" width="11.875" bestFit="1" customWidth="1"/>
    <col min="3" max="3" width="8.5" bestFit="1" customWidth="1"/>
    <col min="4" max="5" width="11.125" bestFit="1" customWidth="1"/>
    <col min="6" max="6" width="17.375" bestFit="1" customWidth="1"/>
  </cols>
  <sheetData>
    <row r="2" spans="2:6">
      <c r="B2" s="22" t="s">
        <v>74</v>
      </c>
      <c r="C2" t="s">
        <v>134</v>
      </c>
    </row>
    <row r="4" spans="2:6">
      <c r="B4" s="22" t="s">
        <v>145</v>
      </c>
      <c r="C4" s="22" t="s">
        <v>146</v>
      </c>
      <c r="D4" t="s">
        <v>143</v>
      </c>
      <c r="E4" t="s">
        <v>144</v>
      </c>
      <c r="F4" t="s">
        <v>156</v>
      </c>
    </row>
    <row r="5" spans="2:6">
      <c r="B5" t="s">
        <v>137</v>
      </c>
      <c r="E5" s="21"/>
      <c r="F5" s="21"/>
    </row>
    <row r="6" spans="2:6">
      <c r="C6" t="s">
        <v>140</v>
      </c>
      <c r="D6">
        <v>1</v>
      </c>
      <c r="E6" s="21">
        <v>290000</v>
      </c>
      <c r="F6" s="21">
        <v>1740000</v>
      </c>
    </row>
    <row r="7" spans="2:6">
      <c r="C7" t="s">
        <v>141</v>
      </c>
      <c r="D7">
        <v>1</v>
      </c>
      <c r="E7" s="21">
        <v>246500</v>
      </c>
      <c r="F7" s="21">
        <v>1696500</v>
      </c>
    </row>
    <row r="8" spans="2:6">
      <c r="C8" t="s">
        <v>142</v>
      </c>
      <c r="D8">
        <v>1</v>
      </c>
      <c r="E8" s="21">
        <v>246500</v>
      </c>
      <c r="F8" s="21">
        <v>1696500</v>
      </c>
    </row>
    <row r="9" spans="2:6">
      <c r="B9" t="s">
        <v>151</v>
      </c>
      <c r="D9">
        <v>0</v>
      </c>
      <c r="E9" s="21">
        <v>783000</v>
      </c>
      <c r="F9" s="21"/>
    </row>
    <row r="10" spans="2:6">
      <c r="B10" t="s">
        <v>152</v>
      </c>
      <c r="D10" t="s">
        <v>155</v>
      </c>
      <c r="E10" s="21">
        <v>261000</v>
      </c>
      <c r="F10" s="21"/>
    </row>
    <row r="11" spans="2:6">
      <c r="B11" t="s">
        <v>135</v>
      </c>
      <c r="E11" s="21"/>
      <c r="F11" s="21"/>
    </row>
    <row r="12" spans="2:6">
      <c r="C12" t="s">
        <v>140</v>
      </c>
      <c r="D12">
        <v>1</v>
      </c>
      <c r="E12" s="21">
        <v>229500</v>
      </c>
      <c r="F12" s="21">
        <v>1579500</v>
      </c>
    </row>
    <row r="13" spans="2:6">
      <c r="C13" t="s">
        <v>141</v>
      </c>
      <c r="D13">
        <v>1</v>
      </c>
      <c r="E13" s="21">
        <v>229500</v>
      </c>
      <c r="F13" s="21">
        <v>1579500</v>
      </c>
    </row>
    <row r="14" spans="2:6">
      <c r="C14" t="s">
        <v>142</v>
      </c>
      <c r="D14">
        <v>1</v>
      </c>
      <c r="E14" s="21">
        <v>202500</v>
      </c>
      <c r="F14" s="21">
        <v>1552500</v>
      </c>
    </row>
    <row r="15" spans="2:6">
      <c r="B15" t="s">
        <v>147</v>
      </c>
      <c r="D15">
        <v>0</v>
      </c>
      <c r="E15" s="21">
        <v>661500</v>
      </c>
      <c r="F15" s="21"/>
    </row>
    <row r="16" spans="2:6">
      <c r="B16" t="s">
        <v>148</v>
      </c>
      <c r="D16" t="s">
        <v>155</v>
      </c>
      <c r="E16" s="21">
        <v>220500</v>
      </c>
      <c r="F16" s="21"/>
    </row>
    <row r="17" spans="2:6">
      <c r="B17" t="s">
        <v>136</v>
      </c>
      <c r="E17" s="21"/>
      <c r="F17" s="21"/>
    </row>
    <row r="18" spans="2:6">
      <c r="C18" t="s">
        <v>140</v>
      </c>
      <c r="D18">
        <v>1</v>
      </c>
      <c r="E18" s="21">
        <v>180000</v>
      </c>
      <c r="F18" s="21">
        <v>1380000</v>
      </c>
    </row>
    <row r="19" spans="2:6">
      <c r="C19" t="s">
        <v>141</v>
      </c>
      <c r="D19">
        <v>1</v>
      </c>
      <c r="E19" s="21">
        <v>156000</v>
      </c>
      <c r="F19" s="21">
        <v>1356000</v>
      </c>
    </row>
    <row r="20" spans="2:6">
      <c r="C20" t="s">
        <v>142</v>
      </c>
      <c r="D20">
        <v>1</v>
      </c>
      <c r="E20" s="21">
        <v>180000</v>
      </c>
      <c r="F20" s="21">
        <v>1380000</v>
      </c>
    </row>
    <row r="21" spans="2:6">
      <c r="B21" t="s">
        <v>149</v>
      </c>
      <c r="D21">
        <v>0</v>
      </c>
      <c r="E21" s="21">
        <v>516000</v>
      </c>
      <c r="F21" s="21"/>
    </row>
    <row r="22" spans="2:6">
      <c r="B22" t="s">
        <v>150</v>
      </c>
      <c r="D22" t="s">
        <v>155</v>
      </c>
      <c r="E22" s="21">
        <v>172000</v>
      </c>
      <c r="F22" s="21"/>
    </row>
    <row r="23" spans="2:6">
      <c r="B23" t="s">
        <v>138</v>
      </c>
      <c r="E23" s="21"/>
      <c r="F23" s="21"/>
    </row>
    <row r="24" spans="2:6">
      <c r="C24" t="s">
        <v>140</v>
      </c>
      <c r="D24">
        <v>1</v>
      </c>
      <c r="E24" s="21">
        <v>168750</v>
      </c>
      <c r="F24" s="21">
        <v>1293750</v>
      </c>
    </row>
    <row r="25" spans="2:6">
      <c r="C25" t="s">
        <v>141</v>
      </c>
      <c r="D25">
        <v>1</v>
      </c>
      <c r="E25" s="21">
        <v>149250</v>
      </c>
      <c r="F25" s="21">
        <v>1144250</v>
      </c>
    </row>
    <row r="26" spans="2:6">
      <c r="C26" t="s">
        <v>142</v>
      </c>
      <c r="D26">
        <v>1</v>
      </c>
      <c r="E26" s="21">
        <v>179350</v>
      </c>
      <c r="F26" s="21">
        <v>1234350</v>
      </c>
    </row>
    <row r="27" spans="2:6">
      <c r="B27" t="s">
        <v>153</v>
      </c>
      <c r="D27">
        <v>0</v>
      </c>
      <c r="E27" s="21">
        <v>497350</v>
      </c>
      <c r="F27" s="21"/>
    </row>
    <row r="28" spans="2:6">
      <c r="B28" t="s">
        <v>154</v>
      </c>
      <c r="D28" t="s">
        <v>155</v>
      </c>
      <c r="E28" s="21">
        <v>165783.33333333334</v>
      </c>
      <c r="F28" s="21"/>
    </row>
    <row r="29" spans="2:6">
      <c r="B29" t="s">
        <v>139</v>
      </c>
      <c r="D29">
        <v>12</v>
      </c>
      <c r="E29" s="21">
        <v>290000</v>
      </c>
      <c r="F29" s="21">
        <v>17632850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3F26-7231-4673-A931-1B61F803CE24}">
  <sheetPr codeName="Sheet9">
    <outlinePr summaryBelow="0"/>
  </sheetPr>
  <dimension ref="B1:F11"/>
  <sheetViews>
    <sheetView showGridLines="0" workbookViewId="0"/>
  </sheetViews>
  <sheetFormatPr defaultRowHeight="16.5" outlineLevelRow="1" outlineLevelCol="1"/>
  <cols>
    <col min="3" max="3" width="5.75" bestFit="1" customWidth="1"/>
    <col min="4" max="6" width="11.875" bestFit="1" customWidth="1" outlineLevel="1"/>
  </cols>
  <sheetData>
    <row r="1" spans="2:6" ht="17.25" thickBot="1"/>
    <row r="2" spans="2:6">
      <c r="B2" s="25" t="s">
        <v>170</v>
      </c>
      <c r="C2" s="26"/>
      <c r="D2" s="32"/>
      <c r="E2" s="32"/>
      <c r="F2" s="32"/>
    </row>
    <row r="3" spans="2:6" collapsed="1">
      <c r="B3" s="24"/>
      <c r="C3" s="24"/>
      <c r="D3" s="33" t="s">
        <v>172</v>
      </c>
      <c r="E3" s="33" t="s">
        <v>167</v>
      </c>
      <c r="F3" s="33" t="s">
        <v>169</v>
      </c>
    </row>
    <row r="4" spans="2:6" ht="40.5" hidden="1" outlineLevel="1">
      <c r="B4" s="28"/>
      <c r="C4" s="28"/>
      <c r="E4" s="35" t="s">
        <v>168</v>
      </c>
      <c r="F4" s="35" t="s">
        <v>168</v>
      </c>
    </row>
    <row r="5" spans="2:6">
      <c r="B5" s="29" t="s">
        <v>171</v>
      </c>
      <c r="C5" s="30"/>
      <c r="D5" s="27"/>
      <c r="E5" s="27"/>
      <c r="F5" s="27"/>
    </row>
    <row r="6" spans="2:6" outlineLevel="1">
      <c r="B6" s="28"/>
      <c r="C6" s="28" t="s">
        <v>165</v>
      </c>
      <c r="D6" s="21">
        <v>20000000</v>
      </c>
      <c r="E6" s="34">
        <v>30000000</v>
      </c>
      <c r="F6" s="34">
        <v>15000000</v>
      </c>
    </row>
    <row r="7" spans="2:6">
      <c r="B7" s="29" t="s">
        <v>173</v>
      </c>
      <c r="C7" s="30"/>
      <c r="D7" s="27"/>
      <c r="E7" s="27"/>
      <c r="F7" s="27"/>
    </row>
    <row r="8" spans="2:6" ht="17.25" outlineLevel="1" thickBot="1">
      <c r="B8" s="31"/>
      <c r="C8" s="31" t="s">
        <v>166</v>
      </c>
      <c r="D8" s="23">
        <v>622124.36321312899</v>
      </c>
      <c r="E8" s="23">
        <v>933186.54481969296</v>
      </c>
      <c r="F8" s="23">
        <v>466593.27240984602</v>
      </c>
    </row>
    <row r="9" spans="2:6">
      <c r="B9" t="s">
        <v>174</v>
      </c>
    </row>
    <row r="10" spans="2:6">
      <c r="B10" t="s">
        <v>175</v>
      </c>
    </row>
    <row r="11" spans="2:6">
      <c r="B11" t="s">
        <v>176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5"/>
  <dimension ref="B1:C6"/>
  <sheetViews>
    <sheetView workbookViewId="0">
      <selection activeCell="C3" sqref="C3"/>
    </sheetView>
  </sheetViews>
  <sheetFormatPr defaultRowHeight="16.5"/>
  <cols>
    <col min="1" max="1" width="4.875" customWidth="1"/>
    <col min="2" max="2" width="14.375" bestFit="1" customWidth="1"/>
    <col min="3" max="3" width="11.875" bestFit="1" customWidth="1"/>
  </cols>
  <sheetData>
    <row r="1" spans="2:3" ht="17.25" thickBot="1"/>
    <row r="2" spans="2:3" ht="17.25" thickBot="1">
      <c r="B2" s="38" t="s">
        <v>68</v>
      </c>
      <c r="C2" s="39"/>
    </row>
    <row r="3" spans="2:3">
      <c r="B3" s="8" t="s">
        <v>69</v>
      </c>
      <c r="C3" s="9">
        <v>20000000</v>
      </c>
    </row>
    <row r="4" spans="2:3">
      <c r="B4" s="10" t="s">
        <v>70</v>
      </c>
      <c r="C4" s="11">
        <v>7.4999999999999997E-2</v>
      </c>
    </row>
    <row r="5" spans="2:3">
      <c r="B5" s="10" t="s">
        <v>71</v>
      </c>
      <c r="C5" s="10">
        <v>36</v>
      </c>
    </row>
    <row r="6" spans="2:3" ht="17.25" thickBot="1">
      <c r="B6" s="12" t="s">
        <v>72</v>
      </c>
      <c r="C6" s="13">
        <f>PMT(C4/12,C5,-$C3)</f>
        <v>622124.36321312876</v>
      </c>
    </row>
  </sheetData>
  <scenarios current="0" sqref="C6">
    <scenario name="대출금 증가" locked="1" count="1" user="user" comment="만든 사람 user 날짜 2025-10-25">
      <inputCells r="C3" val="30000000" numFmtId="41"/>
    </scenario>
    <scenario name="대출금 감소" locked="1" count="1" user="user" comment="만든 사람 user 날짜 2025-10-25">
      <inputCells r="C3" val="15000000" numFmtId="41"/>
    </scenario>
  </scenarios>
  <mergeCells count="1">
    <mergeCell ref="B2:C2"/>
  </mergeCells>
  <phoneticPr fontId="2" type="noConversion"/>
  <dataValidations count="1">
    <dataValidation type="whole" operator="lessThanOrEqual" allowBlank="1" showInputMessage="1" showErrorMessage="1" promptTitle="입력제한" prompt="50,000,000 이하까지만 대출이 가능합니다." sqref="C3" xr:uid="{B4518FD8-47F2-40ED-977E-BA88A25C3E2D}">
      <formula1>50000000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A1:F10"/>
  <sheetViews>
    <sheetView workbookViewId="0">
      <selection activeCell="H12" sqref="H12"/>
    </sheetView>
  </sheetViews>
  <sheetFormatPr defaultRowHeight="16.5"/>
  <sheetData>
    <row r="1" spans="1:6">
      <c r="B1" s="40" t="s">
        <v>73</v>
      </c>
      <c r="C1" s="40"/>
      <c r="D1" s="40"/>
      <c r="E1" s="40"/>
      <c r="F1" s="40"/>
    </row>
    <row r="3" spans="1:6">
      <c r="A3" s="14" t="s">
        <v>74</v>
      </c>
      <c r="B3" s="14" t="s">
        <v>75</v>
      </c>
      <c r="C3" s="14" t="s">
        <v>76</v>
      </c>
      <c r="D3" s="14" t="s">
        <v>77</v>
      </c>
      <c r="E3" s="14" t="s">
        <v>78</v>
      </c>
      <c r="F3" s="14" t="s">
        <v>79</v>
      </c>
    </row>
    <row r="4" spans="1:6">
      <c r="A4" s="14" t="s">
        <v>80</v>
      </c>
      <c r="B4" s="14" t="s">
        <v>81</v>
      </c>
      <c r="C4" s="14">
        <v>720</v>
      </c>
      <c r="D4" s="15">
        <v>498</v>
      </c>
      <c r="E4" s="16">
        <v>3.41</v>
      </c>
      <c r="F4" s="15">
        <v>860</v>
      </c>
    </row>
    <row r="5" spans="1:6">
      <c r="A5" s="14" t="s">
        <v>82</v>
      </c>
      <c r="B5" s="14" t="s">
        <v>83</v>
      </c>
      <c r="C5" s="14">
        <v>710</v>
      </c>
      <c r="D5" s="15">
        <v>498</v>
      </c>
      <c r="E5" s="16">
        <v>3.43</v>
      </c>
      <c r="F5" s="15">
        <v>910</v>
      </c>
    </row>
    <row r="6" spans="1:6">
      <c r="A6" s="14" t="s">
        <v>84</v>
      </c>
      <c r="B6" s="14" t="s">
        <v>83</v>
      </c>
      <c r="C6" s="14">
        <v>840</v>
      </c>
      <c r="D6" s="15">
        <v>556</v>
      </c>
      <c r="E6" s="16">
        <v>2.94</v>
      </c>
      <c r="F6" s="15">
        <v>980</v>
      </c>
    </row>
    <row r="7" spans="1:6">
      <c r="A7" s="14" t="s">
        <v>85</v>
      </c>
      <c r="B7" s="14" t="s">
        <v>83</v>
      </c>
      <c r="C7" s="14">
        <v>775</v>
      </c>
      <c r="D7" s="15">
        <v>510</v>
      </c>
      <c r="E7" s="16">
        <v>3.49</v>
      </c>
      <c r="F7" s="15">
        <v>890</v>
      </c>
    </row>
    <row r="8" spans="1:6">
      <c r="A8" s="14" t="s">
        <v>86</v>
      </c>
      <c r="B8" s="14" t="s">
        <v>83</v>
      </c>
      <c r="C8" s="14">
        <v>765</v>
      </c>
      <c r="D8" s="15">
        <v>499</v>
      </c>
      <c r="E8" s="16">
        <v>3.9</v>
      </c>
      <c r="F8" s="15">
        <v>780</v>
      </c>
    </row>
    <row r="9" spans="1:6">
      <c r="A9" s="14" t="s">
        <v>87</v>
      </c>
      <c r="B9" s="14" t="s">
        <v>81</v>
      </c>
      <c r="C9" s="14">
        <v>665</v>
      </c>
      <c r="D9" s="15">
        <v>412</v>
      </c>
      <c r="E9" s="16">
        <v>3.63</v>
      </c>
      <c r="F9" s="15">
        <v>910</v>
      </c>
    </row>
    <row r="10" spans="1:6">
      <c r="A10" s="14" t="s">
        <v>88</v>
      </c>
      <c r="B10" s="14" t="s">
        <v>81</v>
      </c>
      <c r="C10" s="14">
        <v>875</v>
      </c>
      <c r="D10" s="15">
        <v>534</v>
      </c>
      <c r="E10" s="16">
        <v>3.52</v>
      </c>
      <c r="F10" s="15">
        <v>810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N12"/>
  <sheetViews>
    <sheetView workbookViewId="0">
      <selection activeCell="U11" sqref="U11"/>
    </sheetView>
  </sheetViews>
  <sheetFormatPr defaultRowHeight="16.5"/>
  <cols>
    <col min="1" max="1" width="6.375" bestFit="1" customWidth="1"/>
    <col min="2" max="2" width="7.125" bestFit="1" customWidth="1"/>
    <col min="3" max="14" width="7.5" customWidth="1"/>
  </cols>
  <sheetData>
    <row r="2" spans="1:14" ht="21" customHeight="1"/>
    <row r="3" spans="1:14">
      <c r="A3" t="s">
        <v>89</v>
      </c>
    </row>
    <row r="4" spans="1:14">
      <c r="A4" s="17" t="s">
        <v>90</v>
      </c>
      <c r="B4" s="17" t="s">
        <v>91</v>
      </c>
      <c r="C4" s="17" t="s">
        <v>92</v>
      </c>
      <c r="D4" s="17" t="s">
        <v>93</v>
      </c>
      <c r="E4" s="17" t="s">
        <v>94</v>
      </c>
      <c r="F4" s="17" t="s">
        <v>95</v>
      </c>
      <c r="G4" s="17" t="s">
        <v>96</v>
      </c>
      <c r="H4" s="17" t="s">
        <v>97</v>
      </c>
      <c r="I4" s="17" t="s">
        <v>98</v>
      </c>
      <c r="J4" s="17" t="s">
        <v>99</v>
      </c>
      <c r="K4" s="17" t="s">
        <v>100</v>
      </c>
      <c r="L4" s="17" t="s">
        <v>101</v>
      </c>
      <c r="M4" s="17" t="s">
        <v>102</v>
      </c>
      <c r="N4" s="17" t="s">
        <v>103</v>
      </c>
    </row>
    <row r="5" spans="1:14">
      <c r="A5" s="18" t="s">
        <v>104</v>
      </c>
      <c r="B5" s="18" t="s">
        <v>105</v>
      </c>
      <c r="C5" s="36">
        <v>540</v>
      </c>
      <c r="D5" s="36">
        <v>230</v>
      </c>
      <c r="E5" s="36">
        <v>190</v>
      </c>
      <c r="F5" s="36">
        <v>230</v>
      </c>
      <c r="G5" s="36">
        <v>250</v>
      </c>
      <c r="H5" s="36">
        <v>250</v>
      </c>
      <c r="I5" s="36">
        <v>280</v>
      </c>
      <c r="J5" s="36">
        <v>200</v>
      </c>
      <c r="K5" s="36">
        <v>190</v>
      </c>
      <c r="L5" s="36">
        <v>290</v>
      </c>
      <c r="M5" s="36">
        <v>300</v>
      </c>
      <c r="N5" s="36">
        <v>180</v>
      </c>
    </row>
    <row r="6" spans="1:14">
      <c r="A6" s="18" t="s">
        <v>106</v>
      </c>
      <c r="B6" s="18" t="s">
        <v>107</v>
      </c>
      <c r="C6" s="36">
        <v>430</v>
      </c>
      <c r="D6" s="36">
        <v>210</v>
      </c>
      <c r="E6" s="36">
        <v>75</v>
      </c>
      <c r="F6" s="36">
        <v>260</v>
      </c>
      <c r="G6" s="36">
        <v>360</v>
      </c>
      <c r="H6" s="36">
        <v>240</v>
      </c>
      <c r="I6" s="36">
        <v>180</v>
      </c>
      <c r="J6" s="36">
        <v>250</v>
      </c>
      <c r="K6" s="36">
        <v>270</v>
      </c>
      <c r="L6" s="36">
        <v>250</v>
      </c>
      <c r="M6" s="36">
        <v>290</v>
      </c>
      <c r="N6" s="36">
        <v>160</v>
      </c>
    </row>
    <row r="7" spans="1:14">
      <c r="A7" s="18" t="s">
        <v>108</v>
      </c>
      <c r="B7" s="18" t="s">
        <v>109</v>
      </c>
      <c r="C7" s="36">
        <v>120</v>
      </c>
      <c r="D7" s="36">
        <v>180</v>
      </c>
      <c r="E7" s="36">
        <v>200</v>
      </c>
      <c r="F7" s="36">
        <v>270</v>
      </c>
      <c r="G7" s="36">
        <v>250</v>
      </c>
      <c r="H7" s="36">
        <v>230</v>
      </c>
      <c r="I7" s="36">
        <v>70</v>
      </c>
      <c r="J7" s="36">
        <v>350</v>
      </c>
      <c r="K7" s="36">
        <v>180</v>
      </c>
      <c r="L7" s="36">
        <v>230</v>
      </c>
      <c r="M7" s="36">
        <v>300</v>
      </c>
      <c r="N7" s="36">
        <v>170</v>
      </c>
    </row>
    <row r="8" spans="1:14">
      <c r="A8" s="18" t="s">
        <v>110</v>
      </c>
      <c r="B8" s="18" t="s">
        <v>111</v>
      </c>
      <c r="C8" s="36">
        <v>500</v>
      </c>
      <c r="D8" s="36">
        <v>310</v>
      </c>
      <c r="E8" s="36">
        <v>270</v>
      </c>
      <c r="F8" s="36">
        <v>280</v>
      </c>
      <c r="G8" s="36">
        <v>190</v>
      </c>
      <c r="H8" s="36">
        <v>280</v>
      </c>
      <c r="I8" s="36">
        <v>170</v>
      </c>
      <c r="J8" s="36">
        <v>210</v>
      </c>
      <c r="K8" s="36">
        <v>220</v>
      </c>
      <c r="L8" s="36">
        <v>280</v>
      </c>
      <c r="M8" s="36">
        <v>180</v>
      </c>
      <c r="N8" s="36">
        <v>210</v>
      </c>
    </row>
    <row r="9" spans="1:14">
      <c r="A9" s="18" t="s">
        <v>112</v>
      </c>
      <c r="B9" s="18" t="s">
        <v>109</v>
      </c>
      <c r="C9" s="36">
        <v>120</v>
      </c>
      <c r="D9" s="36">
        <v>110</v>
      </c>
      <c r="E9" s="36">
        <v>140</v>
      </c>
      <c r="F9" s="36">
        <v>280</v>
      </c>
      <c r="G9" s="36">
        <v>300</v>
      </c>
      <c r="H9" s="36">
        <v>290</v>
      </c>
      <c r="I9" s="36">
        <v>210</v>
      </c>
      <c r="J9" s="36">
        <v>250</v>
      </c>
      <c r="K9" s="36">
        <v>200</v>
      </c>
      <c r="L9" s="36">
        <v>260</v>
      </c>
      <c r="M9" s="36">
        <v>190</v>
      </c>
      <c r="N9" s="36">
        <v>200</v>
      </c>
    </row>
    <row r="10" spans="1:14">
      <c r="A10" s="18" t="s">
        <v>113</v>
      </c>
      <c r="B10" s="18" t="s">
        <v>107</v>
      </c>
      <c r="C10" s="36">
        <v>480</v>
      </c>
      <c r="D10" s="36">
        <v>310</v>
      </c>
      <c r="E10" s="36">
        <v>180</v>
      </c>
      <c r="F10" s="36">
        <v>260</v>
      </c>
      <c r="G10" s="36">
        <v>240</v>
      </c>
      <c r="H10" s="36">
        <v>240</v>
      </c>
      <c r="I10" s="36">
        <v>260</v>
      </c>
      <c r="J10" s="36">
        <v>240</v>
      </c>
      <c r="K10" s="36">
        <v>180</v>
      </c>
      <c r="L10" s="36">
        <v>260</v>
      </c>
      <c r="M10" s="36">
        <v>280</v>
      </c>
      <c r="N10" s="36">
        <v>220</v>
      </c>
    </row>
    <row r="11" spans="1:14">
      <c r="A11" s="18" t="s">
        <v>114</v>
      </c>
      <c r="B11" s="18" t="s">
        <v>109</v>
      </c>
      <c r="C11" s="36">
        <v>160</v>
      </c>
      <c r="D11" s="36">
        <v>172</v>
      </c>
      <c r="E11" s="36">
        <v>210</v>
      </c>
      <c r="F11" s="36">
        <v>230</v>
      </c>
      <c r="G11" s="36">
        <v>290</v>
      </c>
      <c r="H11" s="36">
        <v>180</v>
      </c>
      <c r="I11" s="36">
        <v>360</v>
      </c>
      <c r="J11" s="36">
        <v>180</v>
      </c>
      <c r="K11" s="36">
        <v>260</v>
      </c>
      <c r="L11" s="36">
        <v>280</v>
      </c>
      <c r="M11" s="36">
        <v>260</v>
      </c>
      <c r="N11" s="36">
        <v>230</v>
      </c>
    </row>
    <row r="12" spans="1:14">
      <c r="A12" s="18" t="s">
        <v>115</v>
      </c>
      <c r="B12" s="18" t="s">
        <v>109</v>
      </c>
      <c r="C12" s="36">
        <v>245</v>
      </c>
      <c r="D12" s="36">
        <v>90</v>
      </c>
      <c r="E12" s="36">
        <v>230</v>
      </c>
      <c r="F12" s="36">
        <v>240</v>
      </c>
      <c r="G12" s="36">
        <v>180</v>
      </c>
      <c r="H12" s="36">
        <v>190</v>
      </c>
      <c r="I12" s="36">
        <v>160</v>
      </c>
      <c r="J12" s="36">
        <v>190</v>
      </c>
      <c r="K12" s="36">
        <v>240</v>
      </c>
      <c r="L12" s="36">
        <v>270</v>
      </c>
      <c r="M12" s="36">
        <v>240</v>
      </c>
      <c r="N12" s="36">
        <v>310</v>
      </c>
    </row>
  </sheetData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목표달성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판매량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2:I7"/>
  <sheetViews>
    <sheetView tabSelected="1" workbookViewId="0">
      <selection activeCell="E10" sqref="E9:E10"/>
    </sheetView>
  </sheetViews>
  <sheetFormatPr defaultRowHeight="16.5"/>
  <sheetData>
    <row r="2" spans="1:9">
      <c r="H2" t="s">
        <v>116</v>
      </c>
      <c r="I2" t="s">
        <v>74</v>
      </c>
    </row>
    <row r="3" spans="1:9" ht="17.25">
      <c r="A3" s="19" t="s">
        <v>117</v>
      </c>
      <c r="H3" t="s">
        <v>118</v>
      </c>
      <c r="I3" t="s">
        <v>119</v>
      </c>
    </row>
    <row r="4" spans="1:9">
      <c r="H4" t="s">
        <v>120</v>
      </c>
      <c r="I4" t="s">
        <v>121</v>
      </c>
    </row>
    <row r="5" spans="1:9">
      <c r="A5" s="20" t="s">
        <v>116</v>
      </c>
      <c r="B5" s="20" t="s">
        <v>74</v>
      </c>
      <c r="C5" s="20" t="s">
        <v>122</v>
      </c>
      <c r="D5" s="20" t="s">
        <v>123</v>
      </c>
      <c r="E5" s="20" t="s">
        <v>124</v>
      </c>
      <c r="H5" t="s">
        <v>125</v>
      </c>
      <c r="I5" t="s">
        <v>126</v>
      </c>
    </row>
    <row r="6" spans="1:9">
      <c r="A6" t="s">
        <v>118</v>
      </c>
      <c r="B6" t="s">
        <v>119</v>
      </c>
      <c r="C6">
        <v>15000</v>
      </c>
      <c r="D6">
        <v>12000</v>
      </c>
      <c r="E6" t="s">
        <v>127</v>
      </c>
      <c r="H6" t="s">
        <v>128</v>
      </c>
      <c r="I6" t="s">
        <v>129</v>
      </c>
    </row>
    <row r="7" spans="1:9">
      <c r="A7" t="s">
        <v>120</v>
      </c>
      <c r="B7" t="s">
        <v>121</v>
      </c>
      <c r="C7">
        <v>13000</v>
      </c>
      <c r="D7">
        <v>10000</v>
      </c>
      <c r="E7" t="s">
        <v>130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공과금입력">
          <controlPr defaultSize="0" autoLine="0" r:id="rId4">
            <anchor moveWithCells="1">
              <from>
                <xdr:col>3</xdr:col>
                <xdr:colOff>66675</xdr:colOff>
                <xdr:row>1</xdr:row>
                <xdr:rowOff>0</xdr:rowOff>
              </from>
              <to>
                <xdr:col>4</xdr:col>
                <xdr:colOff>638175</xdr:colOff>
                <xdr:row>2</xdr:row>
                <xdr:rowOff>133350</xdr:rowOff>
              </to>
            </anchor>
          </controlPr>
        </control>
      </mc:Choice>
      <mc:Fallback>
        <control shapeId="1025" r:id="rId3" name="cmd공과금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</vt:lpstr>
      <vt:lpstr>계산작업</vt:lpstr>
      <vt:lpstr>대리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  <vt:lpstr>기본작업!Print_Titles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2023-05-12T01:27:33Z</dcterms:created>
  <dcterms:modified xsi:type="dcterms:W3CDTF">2025-10-26T02:14:42Z</dcterms:modified>
</cp:coreProperties>
</file>