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2026_컴활1급실기_기본서(20250807)\2026기본서_컴활1급실기\01 엑셀\04 실전모의고사\"/>
    </mc:Choice>
  </mc:AlternateContent>
  <xr:revisionPtr revIDLastSave="0" documentId="13_ncr:1_{12AD9E5D-5CC1-40B7-968F-A343CDC92365}" xr6:coauthVersionLast="47" xr6:coauthVersionMax="47" xr10:uidLastSave="{00000000-0000-0000-0000-000000000000}"/>
  <bookViews>
    <workbookView xWindow="-108" yWindow="-108" windowWidth="23256" windowHeight="12576" firstSheet="1" activeTab="3" xr2:uid="{687888A0-7169-4D04-8AED-D6529133C41D}"/>
  </bookViews>
  <sheets>
    <sheet name="기본작업" sheetId="1" r:id="rId1"/>
    <sheet name="계산작업" sheetId="2" r:id="rId2"/>
    <sheet name="대리" sheetId="8" r:id="rId3"/>
    <sheet name="분석작업-1" sheetId="3" r:id="rId4"/>
    <sheet name="시나리오 요약" sheetId="9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eta.LARGE" hidden="1" xlm="1">#NAME?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0" i="2" l="1"/>
  <c r="B41" i="2"/>
  <c r="B42" i="2"/>
  <c r="B43" i="2"/>
  <c r="B44" i="2"/>
  <c r="B45" i="2"/>
  <c r="B46" i="2"/>
  <c r="B39" i="2"/>
  <c r="B4" i="2"/>
  <c r="B5" i="2"/>
  <c r="B3" i="2"/>
  <c r="E40" i="2"/>
  <c r="E41" i="2"/>
  <c r="E42" i="2"/>
  <c r="E43" i="2"/>
  <c r="E44" i="2"/>
  <c r="E45" i="2"/>
  <c r="E46" i="2"/>
  <c r="E39" i="2"/>
  <c r="F4" i="2" a="1"/>
  <c r="F4" i="2" s="1"/>
  <c r="F5" i="2" a="1"/>
  <c r="F5" i="2" s="1"/>
  <c r="F6" i="2" a="1"/>
  <c r="F6" i="2" s="1"/>
  <c r="F3" i="2" a="1"/>
  <c r="F3" i="2" s="1"/>
  <c r="A35" i="1"/>
  <c r="C6" i="4"/>
  <c r="F40" i="2" a="1"/>
  <c r="F42" i="2" a="1"/>
  <c r="F44" i="2" a="1"/>
  <c r="F46" i="2" a="1"/>
  <c r="F41" i="2" a="1"/>
  <c r="F43" i="2" a="1"/>
  <c r="F45" i="2" a="1"/>
  <c r="F39" i="2" a="1"/>
  <c r="F45" i="2" l="1"/>
  <c r="F43" i="2"/>
  <c r="F41" i="2"/>
  <c r="F46" i="2"/>
  <c r="F44" i="2"/>
  <c r="F42" i="2"/>
  <c r="F40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2ED977-670B-4749-BE0D-1F79B1B72DD7}" name="MS Access Database_Query" type="1" refreshedVersion="8" background="1">
    <dbPr connection="DSN=MS Access Database;DBQ=C:\Users\USER\Downloads\2026_컴활1급실기_기본서(20250807)\2026기본서_컴활1급실기\01 엑셀\04 실전모의고사\급여현황.accdb;DefaultDir=C:\Users\USER\Downloads\2026_컴활1급실기_기본서(20250807)\2026기본서_컴활1급실기\01 엑셀\04 실전모의고사;DriverId=25;FIL=MS Access;MaxBufferSize=2048;PageTimeout=5;" command="SELECT `2023년급여`.성명, `2023년급여`.부서, `2023년급여`.직위, `2023년급여`.인사고과, `2023년급여`.기본급, `2023년급여`.상여비율, `2023년급여`.수당, `2023년급여`.총급여액_x000d__x000a_FROM `2023년급여` `2023년급여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<sst xmlns="http://schemas.openxmlformats.org/spreadsheetml/2006/main" count="328" uniqueCount="178">
  <si>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</si>
  <si>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</si>
  <si>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</si>
  <si>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</si>
  <si>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</si>
  <si>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</si>
  <si>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</si>
  <si>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</si>
  <si>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</si>
  <si>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</si>
  <si>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</si>
  <si>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</si>
  <si>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</si>
  <si>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</si>
  <si>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</si>
  <si>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</si>
  <si>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</si>
  <si>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</si>
  <si>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</si>
  <si>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</si>
  <si>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</si>
  <si>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</si>
  <si>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</si>
  <si>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</si>
  <si>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</si>
  <si>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</si>
  <si>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</si>
  <si>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</si>
  <si>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</si>
  <si>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</si>
  <si>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</si>
  <si>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</si>
  <si>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</si>
  <si>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</si>
  <si>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</si>
  <si>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</si>
  <si>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</si>
  <si>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</si>
  <si>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</si>
  <si>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</si>
  <si>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</si>
  <si>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</si>
  <si>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</si>
  <si>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</si>
  <si>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</si>
  <si>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</si>
  <si>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</si>
  <si>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</si>
  <si>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</si>
  <si>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</si>
  <si>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</si>
  <si>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</si>
  <si>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</si>
  <si>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</si>
  <si>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</si>
  <si>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</si>
  <si>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</si>
  <si>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</si>
  <si>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</si>
  <si>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</si>
  <si>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</si>
  <si>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</si>
  <si>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</si>
  <si>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</si>
  <si>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</si>
  <si>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</si>
  <si>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</si>
  <si>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</si>
  <si>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</si>
  <si>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</si>
  <si>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</si>
  <si>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</si>
  <si>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</si>
  <si>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</si>
  <si>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</si>
  <si>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</si>
  <si>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</si>
  <si>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</si>
  <si>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</si>
  <si>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</si>
  <si>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</si>
  <si>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</si>
  <si>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</si>
  <si>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</si>
  <si>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</si>
  <si>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</si>
  <si>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</si>
  <si>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</si>
  <si>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</si>
  <si>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</si>
  <si>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</si>
  <si>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</si>
  <si>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</si>
  <si>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</si>
  <si>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</si>
  <si>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</si>
  <si>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</si>
  <si>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</si>
  <si>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</si>
  <si>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</si>
  <si>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</si>
  <si>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</si>
  <si>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</si>
  <si>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</si>
  <si>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</si>
  <si>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</si>
  <si>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</si>
  <si>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</si>
  <si>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</si>
  <si>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</si>
  <si>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</si>
  <si>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</si>
  <si>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</si>
  <si>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</si>
  <si>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</si>
  <si>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</si>
  <si>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</si>
  <si>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</si>
  <si>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</si>
  <si>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</si>
  <si>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</si>
  <si>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</si>
  <si>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</si>
  <si>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</si>
  <si>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</si>
  <si>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</si>
  <si>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</si>
  <si>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</si>
  <si>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</si>
  <si>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</si>
  <si>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</si>
  <si>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</si>
  <si>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</si>
  <si>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</si>
  <si>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(모두)</t>
  </si>
  <si>
    <t>개수 : 성명</t>
  </si>
  <si>
    <t>부서</t>
  </si>
  <si>
    <t>기획부</t>
  </si>
  <si>
    <t>판매부</t>
  </si>
  <si>
    <t>홍보부</t>
  </si>
  <si>
    <t>총합계</t>
  </si>
  <si>
    <t>직위</t>
  </si>
  <si>
    <t>과장</t>
  </si>
  <si>
    <t>대리</t>
  </si>
  <si>
    <t>부장</t>
  </si>
  <si>
    <t>사원</t>
  </si>
  <si>
    <t>과장 합계</t>
  </si>
  <si>
    <t>과장 평균</t>
  </si>
  <si>
    <t>대리 합계</t>
  </si>
  <si>
    <t>대리 평균</t>
  </si>
  <si>
    <t>부장 합계</t>
  </si>
  <si>
    <t>부장 평균</t>
  </si>
  <si>
    <t>사원 합계</t>
  </si>
  <si>
    <t>사원 평균</t>
  </si>
  <si>
    <t>합계 : 총수령금액</t>
  </si>
  <si>
    <t>없음</t>
  </si>
  <si>
    <t>인사고과</t>
  </si>
  <si>
    <t>기본급</t>
  </si>
  <si>
    <t>상여비율</t>
  </si>
  <si>
    <t>수당</t>
  </si>
  <si>
    <t>총급여액</t>
  </si>
  <si>
    <t>주지연</t>
  </si>
  <si>
    <t>김동지</t>
  </si>
  <si>
    <t>오여령</t>
  </si>
  <si>
    <t>2</t>
    <phoneticPr fontId="2" type="noConversion"/>
  </si>
  <si>
    <t>$C$3</t>
  </si>
  <si>
    <t>$C$6</t>
  </si>
  <si>
    <t>대출금 증가</t>
  </si>
  <si>
    <t>만든 사람 USER 날짜 2025-08-25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</si>
  <si>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</si>
  <si>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</si>
  <si>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</si>
  <si>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</si>
  <si>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</si>
  <si>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</si>
  <si>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</si>
  <si>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</si>
  <si>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최대 : 수당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</si>
</sst>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6" fontId="0" fillId="0" borderId="8" xfId="0" applyNumberFormat="1" applyBorder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Border="1">
      <alignment vertical="center"/>
    </xf>
    <xf numFmtId="0" fontId="13" fillId="4" borderId="0" xfId="0" applyFont="1" applyFill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>
      <alignment vertical="center"/>
    </xf>
    <xf numFmtId="0" fontId="16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name>TOEIC 추세선</c:nam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11429</xdr:rowOff>
    </xdr:from>
    <xdr:to>
      <xdr:col>7</xdr:col>
      <xdr:colOff>1</xdr:colOff>
      <xdr:row>25</xdr:row>
      <xdr:rowOff>144780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1</xdr:row>
          <xdr:rowOff>30480</xdr:rowOff>
        </xdr:from>
        <xdr:to>
          <xdr:col>3</xdr:col>
          <xdr:colOff>556260</xdr:colOff>
          <xdr:row>1</xdr:row>
          <xdr:rowOff>243840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45720</xdr:colOff>
          <xdr:row>1</xdr:row>
          <xdr:rowOff>0</xdr:rowOff>
        </xdr:from>
        <xdr:to>
          <xdr:col>6</xdr:col>
          <xdr:colOff>556260</xdr:colOff>
          <xdr:row>2</xdr:row>
          <xdr:rowOff>30480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7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</xdr:row>
          <xdr:rowOff>0</xdr:rowOff>
        </xdr:from>
        <xdr:to>
          <xdr:col>4</xdr:col>
          <xdr:colOff>655320</xdr:colOff>
          <xdr:row>2</xdr:row>
          <xdr:rowOff>121920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8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94.758767824074" backgroundQuery="1" createdVersion="8" refreshedVersion="8" minRefreshableVersion="3" recordCount="12" xr:uid="{05EAF68F-C808-44D8-BBDB-0C12D0495B16}">
  <cacheSource type="external" connectionId="1"/>
  <cacheFields count="9">
    <cacheField name="성명" numFmtId="0" sqlType="-9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 sqlType="-9">
      <sharedItems count="3">
        <s v="기획부"/>
        <s v="홍보부"/>
        <s v="판매부"/>
      </sharedItems>
    </cacheField>
    <cacheField name="직위" numFmtId="0" sqlType="-9">
      <sharedItems count="4">
        <s v="부장"/>
        <s v="사원"/>
        <s v="대리"/>
        <s v="과장"/>
      </sharedItems>
    </cacheField>
    <cacheField name="인사고과" numFmtId="0" sqlType="8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 sqlType="8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 sqlType="8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 sqlType="4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 sqlType="8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C5B0C8-E878-4F6F-8066-E977100A99D0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1" baseItem="0" numFmtId="41"/>
    <dataField name="합계 : 총수령금액" fld="8" baseField="1" baseItem="1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589032-2470-40AB-ABE9-EA6F70EDBBB0}" name="표1" displayName="표1" ref="A1:H4" totalsRowShown="0">
  <autoFilter ref="A1:H4" xr:uid="{13589032-2470-40AB-ABE9-EA6F70EDBBB0}"/>
  <tableColumns count="8">
    <tableColumn id="1" xr3:uid="{AC87F365-CE2D-40C6-8231-826190896315}" name="2"/>
    <tableColumn id="2" xr3:uid="{6EACD188-2406-4427-9280-7FEBF2AC7D3F}" name="부서"/>
    <tableColumn id="3" xr3:uid="{BD00D20C-A660-49DD-844E-EC99B5E864BB}" name="직위"/>
    <tableColumn id="4" xr3:uid="{C6921B5B-2EF1-4F9F-8CF9-1F010D18BC84}" name="인사고과"/>
    <tableColumn id="5" xr3:uid="{FA6305CF-C148-4090-9C7B-2B82702077B2}" name="기본급"/>
    <tableColumn id="6" xr3:uid="{CAFFEF92-4A34-4579-839F-6E3F4FA4851E}" name="상여비율"/>
    <tableColumn id="7" xr3:uid="{89273EF7-5AB2-41D8-BCC9-259F1821B368}" name="수당"/>
    <tableColumn id="8" xr3:uid="{C7B8E291-6C4B-4D40-B467-19E77524E71D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topLeftCell="A26" workbookViewId="0">
      <selection activeCell="A35" sqref="A35"/>
    </sheetView>
  </sheetViews>
  <sheetFormatPr defaultRowHeight="17.399999999999999"/>
  <cols>
    <col min="1" max="1" width="16.09765625" bestFit="1" customWidth="1"/>
    <col min="2" max="2" width="5.5" bestFit="1" customWidth="1"/>
    <col min="4" max="4" width="13.19921875" bestFit="1" customWidth="1"/>
    <col min="5" max="5" width="9.19921875" bestFit="1" customWidth="1"/>
    <col min="6" max="6" width="13.19921875" bestFit="1" customWidth="1"/>
  </cols>
  <sheetData>
    <row r="1" spans="1:6" ht="25.2">
      <c r="A1" s="36" t="s">
        <v>0</v>
      </c>
      <c r="B1" s="36"/>
      <c r="C1" s="36"/>
      <c r="D1" s="36"/>
      <c r="E1" s="36"/>
      <c r="F1" s="36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AND(RIGHT(A4,3)="개발자",FIND("SW",A4,1))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 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workbookViewId="0">
      <selection activeCell="B32" sqref="B32"/>
    </sheetView>
  </sheetViews>
  <sheetFormatPr defaultRowHeight="17.399999999999999"/>
  <cols>
    <col min="1" max="2" width="12.09765625" customWidth="1"/>
    <col min="3" max="3" width="10.69921875" customWidth="1"/>
    <col min="4" max="4" width="12.3984375" bestFit="1" customWidth="1"/>
    <col min="5" max="5" width="11.8984375" customWidth="1"/>
    <col min="6" max="6" width="12" customWidth="1"/>
    <col min="7" max="7" width="2.19921875" customWidth="1"/>
    <col min="9" max="9" width="11.59765625" customWidth="1"/>
    <col min="11" max="11" width="10.1992187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COUNTIFS($E$9:$E$35,"&lt;="&amp;A3,$B$9:$B$35,"*영")&amp;"건"</f>
        <v>7건</v>
      </c>
      <c r="E3" s="3" t="s">
        <v>29</v>
      </c>
      <c r="F3" s="3" t="str">
        <f t="array" ref="F3">INDEX($A$9:$E$35, MATCH(LARGE(($D$9:$D$35)*(($C$9:$C$35)=E3),3), ($D$9:$D$35)*(($C$9:$C$35)=E3),0), 2)</f>
        <v>장동욱</v>
      </c>
    </row>
    <row r="4" spans="1:6">
      <c r="A4" s="3">
        <v>600</v>
      </c>
      <c r="B4" s="3" t="str">
        <f t="shared" ref="B4:B5" si="0">COUNTIFS($E$9:$E$35,"&lt;="&amp;A4,$B$9:$B$35,"*영")&amp;"건"</f>
        <v>12건</v>
      </c>
      <c r="E4" s="3" t="s">
        <v>30</v>
      </c>
      <c r="F4" s="3" t="str">
        <f t="array" ref="F4">INDEX($A$9:$E$35, MATCH(LARGE(($D$9:$D$35)*(($C$9:$C$35)=E4),3), ($D$9:$D$35)*(($C$9:$C$35)=E4),0), 2)</f>
        <v>장동욱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str">
        <f t="array" ref="F5">INDEX($A$9:$E$35, MATCH(LARGE(($D$9:$D$35)*(($C$9:$C$35)=E5),3), ($D$9:$D$35)*(($C$9:$C$35)=E5),0), 2)</f>
        <v>도부영</v>
      </c>
    </row>
    <row r="6" spans="1:6">
      <c r="E6" s="3" t="s">
        <v>32</v>
      </c>
      <c r="F6" s="3" t="str">
        <f t="array" ref="F6">INDEX($A$9:$E$35, MATCH(LARGE(($D$9:$D$35)*(($C$9:$C$35)=E6),3), ($D$9:$D$35)*(($C$9:$C$35)=E6),0), 2)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UPPER(SUBSTITUTE(A39,0,9,1))</f>
        <v>Y291K</v>
      </c>
      <c r="C39" s="3" t="s">
        <v>49</v>
      </c>
      <c r="D39" s="6">
        <v>45</v>
      </c>
      <c r="E39" s="6">
        <f>D39*(_xlfn.XLOOKUP(RIGHT(A39, 1), $H$42:$H$46, $I$42:$I$46)*(1-_xlfn.XLOOKUP(RIGHT(A39, 1), $H$42:$H$46, $J$42:$J$46)))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 t="shared" ref="B40:B46" si="1">UPPER(SUBSTITUTE(A40,0,9,1))</f>
        <v>B459N</v>
      </c>
      <c r="C40" s="3" t="s">
        <v>51</v>
      </c>
      <c r="D40" s="6">
        <v>89</v>
      </c>
      <c r="E40" s="6">
        <f t="shared" ref="E40:E46" si="2">D40*(_xlfn.XLOOKUP(RIGHT(A40, 1), $H$42:$H$46, $I$42:$I$46)*(1-_xlfn.XLOOKUP(RIGHT(A40, 1), $H$42:$H$46, $J$42:$J$46)))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>
        <f t="shared" si="2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6">
        <f t="shared" si="2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>
        <f t="shared" si="2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>
        <f t="shared" si="2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>
        <f t="shared" si="2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>
        <f t="shared" si="2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332F9-BC5D-492B-B352-E9239A58D88A}">
  <sheetPr codeName="Sheet8"/>
  <dimension ref="A1:H4"/>
  <sheetViews>
    <sheetView workbookViewId="0">
      <selection sqref="A1:H4"/>
    </sheetView>
  </sheetViews>
  <sheetFormatPr defaultRowHeight="17.399999999999999"/>
  <cols>
    <col min="1" max="3" width="8.8984375" bestFit="1" customWidth="1"/>
    <col min="4" max="4" width="10.59765625" bestFit="1" customWidth="1"/>
    <col min="5" max="5" width="8.8984375" bestFit="1" customWidth="1"/>
    <col min="6" max="6" width="10.59765625" bestFit="1" customWidth="1"/>
    <col min="7" max="7" width="8.8984375" bestFit="1" customWidth="1"/>
    <col min="8" max="8" width="10.59765625" bestFit="1" customWidth="1"/>
  </cols>
  <sheetData>
    <row r="1" spans="1:8">
      <c r="A1" t="s">
        <v>164</v>
      </c>
      <c r="B1" t="s">
        <v>136</v>
      </c>
      <c r="C1" t="s">
        <v>141</v>
      </c>
      <c r="D1" t="s">
        <v>156</v>
      </c>
      <c r="E1" t="s">
        <v>157</v>
      </c>
      <c r="F1" t="s">
        <v>158</v>
      </c>
      <c r="G1" t="s">
        <v>159</v>
      </c>
      <c r="H1" t="s">
        <v>160</v>
      </c>
    </row>
    <row r="2" spans="1:8">
      <c r="A2" t="s">
        <v>161</v>
      </c>
      <c r="B2" t="s">
        <v>137</v>
      </c>
      <c r="C2" t="s">
        <v>143</v>
      </c>
      <c r="D2">
        <v>18</v>
      </c>
      <c r="E2">
        <v>1200000</v>
      </c>
      <c r="F2">
        <v>0.05</v>
      </c>
      <c r="G2">
        <v>180000</v>
      </c>
      <c r="H2">
        <v>1380000</v>
      </c>
    </row>
    <row r="3" spans="1:8">
      <c r="A3" t="s">
        <v>162</v>
      </c>
      <c r="B3" t="s">
        <v>138</v>
      </c>
      <c r="C3" t="s">
        <v>143</v>
      </c>
      <c r="D3">
        <v>6</v>
      </c>
      <c r="E3">
        <v>1200000</v>
      </c>
      <c r="F3">
        <v>0.03</v>
      </c>
      <c r="G3">
        <v>156000</v>
      </c>
      <c r="H3">
        <v>1356000</v>
      </c>
    </row>
    <row r="4" spans="1:8">
      <c r="A4" t="s">
        <v>163</v>
      </c>
      <c r="B4" t="s">
        <v>139</v>
      </c>
      <c r="C4" t="s">
        <v>143</v>
      </c>
      <c r="D4">
        <v>15</v>
      </c>
      <c r="E4">
        <v>1200000</v>
      </c>
      <c r="F4">
        <v>0.05</v>
      </c>
      <c r="G4">
        <v>180000</v>
      </c>
      <c r="H4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tabSelected="1" workbookViewId="0">
      <selection activeCell="D9" sqref="D9"/>
    </sheetView>
  </sheetViews>
  <sheetFormatPr defaultRowHeight="17.399999999999999"/>
  <cols>
    <col min="2" max="2" width="9.19921875" bestFit="1" customWidth="1"/>
    <col min="3" max="3" width="8" bestFit="1" customWidth="1"/>
    <col min="4" max="5" width="10.296875" bestFit="1" customWidth="1"/>
    <col min="6" max="6" width="16.19921875" bestFit="1" customWidth="1"/>
  </cols>
  <sheetData>
    <row r="2" spans="2:6">
      <c r="B2" s="22" t="s">
        <v>74</v>
      </c>
      <c r="C2" t="s">
        <v>134</v>
      </c>
    </row>
    <row r="4" spans="2:6">
      <c r="B4" s="22" t="s">
        <v>141</v>
      </c>
      <c r="C4" s="22" t="s">
        <v>136</v>
      </c>
      <c r="D4" t="s">
        <v>135</v>
      </c>
      <c r="E4" t="s">
        <v>177</v>
      </c>
      <c r="F4" t="s">
        <v>154</v>
      </c>
    </row>
    <row r="5" spans="2:6">
      <c r="B5" t="s">
        <v>144</v>
      </c>
      <c r="D5" s="40"/>
      <c r="E5" s="21"/>
      <c r="F5" s="21"/>
    </row>
    <row r="6" spans="2:6">
      <c r="C6" t="s">
        <v>137</v>
      </c>
      <c r="D6" s="40">
        <v>1</v>
      </c>
      <c r="E6" s="21">
        <v>290000</v>
      </c>
      <c r="F6" s="21">
        <v>1740000</v>
      </c>
    </row>
    <row r="7" spans="2:6">
      <c r="C7" t="s">
        <v>138</v>
      </c>
      <c r="D7" s="40">
        <v>1</v>
      </c>
      <c r="E7" s="21">
        <v>246500</v>
      </c>
      <c r="F7" s="21">
        <v>1696500</v>
      </c>
    </row>
    <row r="8" spans="2:6">
      <c r="C8" t="s">
        <v>139</v>
      </c>
      <c r="D8" s="40">
        <v>1</v>
      </c>
      <c r="E8" s="21">
        <v>246500</v>
      </c>
      <c r="F8" s="21">
        <v>1696500</v>
      </c>
    </row>
    <row r="9" spans="2:6">
      <c r="B9" t="s">
        <v>150</v>
      </c>
      <c r="D9" s="40">
        <v>0</v>
      </c>
      <c r="E9" s="21">
        <v>783000</v>
      </c>
      <c r="F9" s="21"/>
    </row>
    <row r="10" spans="2:6">
      <c r="B10" t="s">
        <v>151</v>
      </c>
      <c r="D10" s="40" t="s">
        <v>155</v>
      </c>
      <c r="E10" s="21">
        <v>261000</v>
      </c>
      <c r="F10" s="21"/>
    </row>
    <row r="11" spans="2:6">
      <c r="B11" t="s">
        <v>142</v>
      </c>
      <c r="D11" s="40"/>
      <c r="E11" s="21"/>
      <c r="F11" s="21"/>
    </row>
    <row r="12" spans="2:6">
      <c r="C12" t="s">
        <v>137</v>
      </c>
      <c r="D12" s="40">
        <v>1</v>
      </c>
      <c r="E12" s="21">
        <v>229500</v>
      </c>
      <c r="F12" s="21">
        <v>1579500</v>
      </c>
    </row>
    <row r="13" spans="2:6">
      <c r="C13" t="s">
        <v>138</v>
      </c>
      <c r="D13" s="40">
        <v>1</v>
      </c>
      <c r="E13" s="21">
        <v>229500</v>
      </c>
      <c r="F13" s="21">
        <v>1579500</v>
      </c>
    </row>
    <row r="14" spans="2:6">
      <c r="C14" t="s">
        <v>139</v>
      </c>
      <c r="D14" s="40">
        <v>1</v>
      </c>
      <c r="E14" s="21">
        <v>202500</v>
      </c>
      <c r="F14" s="21">
        <v>1552500</v>
      </c>
    </row>
    <row r="15" spans="2:6">
      <c r="B15" t="s">
        <v>146</v>
      </c>
      <c r="D15" s="40">
        <v>0</v>
      </c>
      <c r="E15" s="21">
        <v>661500</v>
      </c>
      <c r="F15" s="21"/>
    </row>
    <row r="16" spans="2:6">
      <c r="B16" t="s">
        <v>147</v>
      </c>
      <c r="D16" s="40" t="s">
        <v>155</v>
      </c>
      <c r="E16" s="21">
        <v>220500</v>
      </c>
      <c r="F16" s="21"/>
    </row>
    <row r="17" spans="2:6">
      <c r="B17" t="s">
        <v>143</v>
      </c>
      <c r="D17" s="40"/>
      <c r="E17" s="21"/>
      <c r="F17" s="21"/>
    </row>
    <row r="18" spans="2:6">
      <c r="C18" t="s">
        <v>137</v>
      </c>
      <c r="D18" s="40">
        <v>1</v>
      </c>
      <c r="E18" s="21">
        <v>180000</v>
      </c>
      <c r="F18" s="21">
        <v>1380000</v>
      </c>
    </row>
    <row r="19" spans="2:6">
      <c r="C19" t="s">
        <v>138</v>
      </c>
      <c r="D19" s="40">
        <v>1</v>
      </c>
      <c r="E19" s="21">
        <v>156000</v>
      </c>
      <c r="F19" s="21">
        <v>1356000</v>
      </c>
    </row>
    <row r="20" spans="2:6">
      <c r="C20" t="s">
        <v>139</v>
      </c>
      <c r="D20" s="40">
        <v>1</v>
      </c>
      <c r="E20" s="21">
        <v>180000</v>
      </c>
      <c r="F20" s="21">
        <v>1380000</v>
      </c>
    </row>
    <row r="21" spans="2:6">
      <c r="B21" t="s">
        <v>148</v>
      </c>
      <c r="D21" s="40">
        <v>0</v>
      </c>
      <c r="E21" s="21">
        <v>516000</v>
      </c>
      <c r="F21" s="21"/>
    </row>
    <row r="22" spans="2:6">
      <c r="B22" t="s">
        <v>149</v>
      </c>
      <c r="D22" s="40" t="s">
        <v>155</v>
      </c>
      <c r="E22" s="21">
        <v>172000</v>
      </c>
      <c r="F22" s="21"/>
    </row>
    <row r="23" spans="2:6">
      <c r="B23" t="s">
        <v>145</v>
      </c>
      <c r="D23" s="40"/>
      <c r="E23" s="21"/>
      <c r="F23" s="21"/>
    </row>
    <row r="24" spans="2:6">
      <c r="C24" t="s">
        <v>137</v>
      </c>
      <c r="D24" s="40">
        <v>1</v>
      </c>
      <c r="E24" s="21">
        <v>168750</v>
      </c>
      <c r="F24" s="21">
        <v>1293750</v>
      </c>
    </row>
    <row r="25" spans="2:6">
      <c r="C25" t="s">
        <v>138</v>
      </c>
      <c r="D25" s="40">
        <v>1</v>
      </c>
      <c r="E25" s="21">
        <v>149250</v>
      </c>
      <c r="F25" s="21">
        <v>1144250</v>
      </c>
    </row>
    <row r="26" spans="2:6">
      <c r="C26" t="s">
        <v>139</v>
      </c>
      <c r="D26" s="40">
        <v>1</v>
      </c>
      <c r="E26" s="21">
        <v>179350</v>
      </c>
      <c r="F26" s="21">
        <v>1234350</v>
      </c>
    </row>
    <row r="27" spans="2:6">
      <c r="B27" t="s">
        <v>152</v>
      </c>
      <c r="D27" s="40">
        <v>0</v>
      </c>
      <c r="E27" s="21">
        <v>497350</v>
      </c>
      <c r="F27" s="21"/>
    </row>
    <row r="28" spans="2:6">
      <c r="B28" t="s">
        <v>153</v>
      </c>
      <c r="D28" s="40" t="s">
        <v>155</v>
      </c>
      <c r="E28" s="21">
        <v>165783.33333333334</v>
      </c>
      <c r="F28" s="21"/>
    </row>
    <row r="29" spans="2:6">
      <c r="B29" t="s">
        <v>140</v>
      </c>
      <c r="D29" s="40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D4BDC-0F73-4320-80B3-002DC659753E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5" bestFit="1" customWidth="1"/>
    <col min="4" max="6" width="11.69921875" bestFit="1" customWidth="1" outlineLevel="1"/>
  </cols>
  <sheetData>
    <row r="1" spans="2:6" ht="18" thickBot="1"/>
    <row r="2" spans="2:6">
      <c r="B2" s="25" t="s">
        <v>170</v>
      </c>
      <c r="C2" s="26"/>
      <c r="D2" s="32"/>
      <c r="E2" s="32"/>
      <c r="F2" s="32"/>
    </row>
    <row r="3" spans="2:6" collapsed="1">
      <c r="B3" s="24"/>
      <c r="C3" s="24"/>
      <c r="D3" s="33" t="s">
        <v>172</v>
      </c>
      <c r="E3" s="33" t="s">
        <v>167</v>
      </c>
      <c r="F3" s="33" t="s">
        <v>169</v>
      </c>
    </row>
    <row r="4" spans="2:6" ht="46.8" hidden="1" outlineLevel="1">
      <c r="B4" s="28"/>
      <c r="C4" s="28"/>
      <c r="E4" s="35" t="s">
        <v>168</v>
      </c>
      <c r="F4" s="35" t="s">
        <v>168</v>
      </c>
    </row>
    <row r="5" spans="2:6">
      <c r="B5" s="29" t="s">
        <v>171</v>
      </c>
      <c r="C5" s="30"/>
      <c r="D5" s="27"/>
      <c r="E5" s="27"/>
      <c r="F5" s="27"/>
    </row>
    <row r="6" spans="2:6" outlineLevel="1">
      <c r="B6" s="28"/>
      <c r="C6" s="28" t="s">
        <v>165</v>
      </c>
      <c r="D6" s="21">
        <v>20000000</v>
      </c>
      <c r="E6" s="34">
        <v>30000000</v>
      </c>
      <c r="F6" s="34">
        <v>15000000</v>
      </c>
    </row>
    <row r="7" spans="2:6">
      <c r="B7" s="29" t="s">
        <v>173</v>
      </c>
      <c r="C7" s="30"/>
      <c r="D7" s="27"/>
      <c r="E7" s="27"/>
      <c r="F7" s="27"/>
    </row>
    <row r="8" spans="2:6" ht="18" outlineLevel="1" thickBot="1">
      <c r="B8" s="31"/>
      <c r="C8" s="31" t="s">
        <v>166</v>
      </c>
      <c r="D8" s="23">
        <v>622124.36321312899</v>
      </c>
      <c r="E8" s="23">
        <v>933186.54481969296</v>
      </c>
      <c r="F8" s="23">
        <v>466593.27240984602</v>
      </c>
    </row>
    <row r="9" spans="2:6">
      <c r="B9" t="s">
        <v>174</v>
      </c>
    </row>
    <row r="10" spans="2:6">
      <c r="B10" t="s">
        <v>175</v>
      </c>
    </row>
    <row r="11" spans="2:6">
      <c r="B11" t="s">
        <v>176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6" sqref="C6"/>
    </sheetView>
  </sheetViews>
  <sheetFormatPr defaultRowHeight="17.399999999999999"/>
  <cols>
    <col min="1" max="1" width="4.8984375" customWidth="1"/>
    <col min="2" max="2" width="14.3984375" bestFit="1" customWidth="1"/>
    <col min="3" max="3" width="11.8984375" bestFit="1" customWidth="1"/>
  </cols>
  <sheetData>
    <row r="1" spans="2:3" ht="18" thickBot="1"/>
    <row r="2" spans="2:3" ht="18" thickBot="1">
      <c r="B2" s="37" t="s">
        <v>68</v>
      </c>
      <c r="C2" s="38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8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USER" comment="만든 사람 USER 날짜 2025-08-25">
      <inputCells r="C3" val="30000000" numFmtId="41"/>
    </scenario>
    <scenario name="대출금 감소" locked="1" count="1" user="USER" comment="만든 사람 USER 날짜 2025-08-25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89EFF4C7-EEBD-4B79-8BD1-E613186F3A0A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workbookViewId="0">
      <selection activeCell="J24" sqref="J24"/>
    </sheetView>
  </sheetViews>
  <sheetFormatPr defaultRowHeight="17.399999999999999"/>
  <sheetData>
    <row r="1" spans="1:6">
      <c r="B1" s="39" t="s">
        <v>73</v>
      </c>
      <c r="C1" s="39"/>
      <c r="D1" s="39"/>
      <c r="E1" s="39"/>
      <c r="F1" s="39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L14" sqref="L14"/>
    </sheetView>
  </sheetViews>
  <sheetFormatPr defaultRowHeight="17.399999999999999"/>
  <cols>
    <col min="1" max="1" width="6.3984375" bestFit="1" customWidth="1"/>
    <col min="2" max="2" width="7.097656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18">
        <v>540</v>
      </c>
      <c r="D5" s="18">
        <v>230</v>
      </c>
      <c r="E5" s="18">
        <v>190</v>
      </c>
      <c r="F5" s="18">
        <v>230</v>
      </c>
      <c r="G5" s="18">
        <v>250</v>
      </c>
      <c r="H5" s="18">
        <v>250</v>
      </c>
      <c r="I5" s="18">
        <v>280</v>
      </c>
      <c r="J5" s="18">
        <v>200</v>
      </c>
      <c r="K5" s="18">
        <v>190</v>
      </c>
      <c r="L5" s="18">
        <v>290</v>
      </c>
      <c r="M5" s="18">
        <v>300</v>
      </c>
      <c r="N5" s="18">
        <v>180</v>
      </c>
    </row>
    <row r="6" spans="1:14">
      <c r="A6" s="18" t="s">
        <v>106</v>
      </c>
      <c r="B6" s="18" t="s">
        <v>107</v>
      </c>
      <c r="C6" s="18">
        <v>430</v>
      </c>
      <c r="D6" s="18">
        <v>210</v>
      </c>
      <c r="E6" s="18">
        <v>75</v>
      </c>
      <c r="F6" s="18">
        <v>260</v>
      </c>
      <c r="G6" s="18">
        <v>360</v>
      </c>
      <c r="H6" s="18">
        <v>240</v>
      </c>
      <c r="I6" s="18">
        <v>180</v>
      </c>
      <c r="J6" s="18">
        <v>250</v>
      </c>
      <c r="K6" s="18">
        <v>270</v>
      </c>
      <c r="L6" s="18">
        <v>250</v>
      </c>
      <c r="M6" s="18">
        <v>290</v>
      </c>
      <c r="N6" s="18">
        <v>160</v>
      </c>
    </row>
    <row r="7" spans="1:14">
      <c r="A7" s="18" t="s">
        <v>108</v>
      </c>
      <c r="B7" s="18" t="s">
        <v>109</v>
      </c>
      <c r="C7" s="18">
        <v>120</v>
      </c>
      <c r="D7" s="18">
        <v>180</v>
      </c>
      <c r="E7" s="18">
        <v>200</v>
      </c>
      <c r="F7" s="18">
        <v>270</v>
      </c>
      <c r="G7" s="18">
        <v>250</v>
      </c>
      <c r="H7" s="18">
        <v>230</v>
      </c>
      <c r="I7" s="18">
        <v>70</v>
      </c>
      <c r="J7" s="18">
        <v>350</v>
      </c>
      <c r="K7" s="18">
        <v>180</v>
      </c>
      <c r="L7" s="18">
        <v>230</v>
      </c>
      <c r="M7" s="18">
        <v>300</v>
      </c>
      <c r="N7" s="18">
        <v>170</v>
      </c>
    </row>
    <row r="8" spans="1:14">
      <c r="A8" s="18" t="s">
        <v>110</v>
      </c>
      <c r="B8" s="18" t="s">
        <v>111</v>
      </c>
      <c r="C8" s="18">
        <v>500</v>
      </c>
      <c r="D8" s="18">
        <v>310</v>
      </c>
      <c r="E8" s="18">
        <v>270</v>
      </c>
      <c r="F8" s="18">
        <v>280</v>
      </c>
      <c r="G8" s="18">
        <v>190</v>
      </c>
      <c r="H8" s="18">
        <v>280</v>
      </c>
      <c r="I8" s="18">
        <v>170</v>
      </c>
      <c r="J8" s="18">
        <v>210</v>
      </c>
      <c r="K8" s="18">
        <v>220</v>
      </c>
      <c r="L8" s="18">
        <v>280</v>
      </c>
      <c r="M8" s="18">
        <v>180</v>
      </c>
      <c r="N8" s="18">
        <v>210</v>
      </c>
    </row>
    <row r="9" spans="1:14">
      <c r="A9" s="18" t="s">
        <v>112</v>
      </c>
      <c r="B9" s="18" t="s">
        <v>109</v>
      </c>
      <c r="C9" s="18">
        <v>120</v>
      </c>
      <c r="D9" s="18">
        <v>110</v>
      </c>
      <c r="E9" s="18">
        <v>140</v>
      </c>
      <c r="F9" s="18">
        <v>280</v>
      </c>
      <c r="G9" s="18">
        <v>300</v>
      </c>
      <c r="H9" s="18">
        <v>290</v>
      </c>
      <c r="I9" s="18">
        <v>210</v>
      </c>
      <c r="J9" s="18">
        <v>250</v>
      </c>
      <c r="K9" s="18">
        <v>200</v>
      </c>
      <c r="L9" s="18">
        <v>260</v>
      </c>
      <c r="M9" s="18">
        <v>190</v>
      </c>
      <c r="N9" s="18">
        <v>200</v>
      </c>
    </row>
    <row r="10" spans="1:14">
      <c r="A10" s="18" t="s">
        <v>113</v>
      </c>
      <c r="B10" s="18" t="s">
        <v>107</v>
      </c>
      <c r="C10" s="18">
        <v>480</v>
      </c>
      <c r="D10" s="18">
        <v>310</v>
      </c>
      <c r="E10" s="18">
        <v>180</v>
      </c>
      <c r="F10" s="18">
        <v>260</v>
      </c>
      <c r="G10" s="18">
        <v>240</v>
      </c>
      <c r="H10" s="18">
        <v>240</v>
      </c>
      <c r="I10" s="18">
        <v>260</v>
      </c>
      <c r="J10" s="18">
        <v>240</v>
      </c>
      <c r="K10" s="18">
        <v>180</v>
      </c>
      <c r="L10" s="18">
        <v>260</v>
      </c>
      <c r="M10" s="18">
        <v>280</v>
      </c>
      <c r="N10" s="18">
        <v>220</v>
      </c>
    </row>
    <row r="11" spans="1:14">
      <c r="A11" s="18" t="s">
        <v>114</v>
      </c>
      <c r="B11" s="18" t="s">
        <v>109</v>
      </c>
      <c r="C11" s="18">
        <v>160</v>
      </c>
      <c r="D11" s="18">
        <v>172</v>
      </c>
      <c r="E11" s="18">
        <v>210</v>
      </c>
      <c r="F11" s="18">
        <v>230</v>
      </c>
      <c r="G11" s="18">
        <v>290</v>
      </c>
      <c r="H11" s="18">
        <v>180</v>
      </c>
      <c r="I11" s="18">
        <v>360</v>
      </c>
      <c r="J11" s="18">
        <v>180</v>
      </c>
      <c r="K11" s="18">
        <v>260</v>
      </c>
      <c r="L11" s="18">
        <v>280</v>
      </c>
      <c r="M11" s="18">
        <v>260</v>
      </c>
      <c r="N11" s="18">
        <v>230</v>
      </c>
    </row>
    <row r="12" spans="1:14">
      <c r="A12" s="18" t="s">
        <v>115</v>
      </c>
      <c r="B12" s="18" t="s">
        <v>109</v>
      </c>
      <c r="C12" s="18">
        <v>245</v>
      </c>
      <c r="D12" s="18">
        <v>90</v>
      </c>
      <c r="E12" s="18">
        <v>230</v>
      </c>
      <c r="F12" s="18">
        <v>240</v>
      </c>
      <c r="G12" s="18">
        <v>180</v>
      </c>
      <c r="H12" s="18">
        <v>190</v>
      </c>
      <c r="I12" s="18">
        <v>160</v>
      </c>
      <c r="J12" s="18">
        <v>190</v>
      </c>
      <c r="K12" s="18">
        <v>240</v>
      </c>
      <c r="L12" s="18">
        <v>270</v>
      </c>
      <c r="M12" s="18">
        <v>240</v>
      </c>
      <c r="N12" s="18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38100</xdr:colOff>
                    <xdr:row>1</xdr:row>
                    <xdr:rowOff>30480</xdr:rowOff>
                  </from>
                  <to>
                    <xdr:col>3</xdr:col>
                    <xdr:colOff>556260</xdr:colOff>
                    <xdr:row>1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45720</xdr:colOff>
                    <xdr:row>1</xdr:row>
                    <xdr:rowOff>0</xdr:rowOff>
                  </from>
                  <to>
                    <xdr:col>6</xdr:col>
                    <xdr:colOff>556260</xdr:colOff>
                    <xdr:row>2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/>
  </sheetViews>
  <sheetFormatPr defaultRowHeight="17.399999999999999"/>
  <sheetData>
    <row r="2" spans="1:9">
      <c r="H2" t="s">
        <v>116</v>
      </c>
      <c r="I2" t="s">
        <v>74</v>
      </c>
    </row>
    <row r="3" spans="1:9" ht="19.2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68580</xdr:colOff>
                <xdr:row>1</xdr:row>
                <xdr:rowOff>0</xdr:rowOff>
              </from>
              <to>
                <xdr:col>4</xdr:col>
                <xdr:colOff>655320</xdr:colOff>
                <xdr:row>2</xdr:row>
                <xdr:rowOff>121920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USER</cp:lastModifiedBy>
  <dcterms:created xsi:type="dcterms:W3CDTF">2023-05-12T01:27:33Z</dcterms:created>
  <dcterms:modified xsi:type="dcterms:W3CDTF">2025-08-25T09:43:13Z</dcterms:modified>
</cp:coreProperties>
</file>