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4 실전모의고사\"/>
    </mc:Choice>
  </mc:AlternateContent>
  <xr:revisionPtr revIDLastSave="0" documentId="13_ncr:1_{CE2D10A5-B47C-45A6-ADAA-D8EADC3A8429}" xr6:coauthVersionLast="47" xr6:coauthVersionMax="47" xr10:uidLastSave="{00000000-0000-0000-0000-000000000000}"/>
  <bookViews>
    <workbookView xWindow="-108" yWindow="-108" windowWidth="23256" windowHeight="12456" firstSheet="1" activeTab="8" xr2:uid="{687888A0-7169-4D04-8AED-D6529133C41D}"/>
  </bookViews>
  <sheets>
    <sheet name="기본작업" sheetId="1" r:id="rId1"/>
    <sheet name="계산작업" sheetId="2" r:id="rId2"/>
    <sheet name="대리" sheetId="10" r:id="rId3"/>
    <sheet name="분석작업-1" sheetId="3" r:id="rId4"/>
    <sheet name="시나리오 요약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 s="1"/>
  <c r="F5" i="2" a="1"/>
  <c r="F5" i="2"/>
  <c r="F6" i="2" a="1"/>
  <c r="F6" i="2" s="1"/>
  <c r="F3" i="2" a="1"/>
  <c r="F3" i="2" s="1"/>
  <c r="B3" i="2"/>
  <c r="B4" i="2"/>
  <c r="B5" i="2"/>
  <c r="E40" i="2"/>
  <c r="E41" i="2"/>
  <c r="E42" i="2"/>
  <c r="E43" i="2"/>
  <c r="E44" i="2"/>
  <c r="E45" i="2"/>
  <c r="E46" i="2"/>
  <c r="E39" i="2"/>
  <c r="B40" i="2"/>
  <c r="B41" i="2"/>
  <c r="B42" i="2"/>
  <c r="B43" i="2"/>
  <c r="B44" i="2"/>
  <c r="B45" i="2"/>
  <c r="B46" i="2"/>
  <c r="B39" i="2"/>
  <c r="A35" i="1"/>
  <c r="C6" i="4"/>
  <c r="F44" i="2" a="1"/>
  <c r="F45" i="2" a="1"/>
  <c r="F46" i="2" a="1"/>
  <c r="F40" i="2" a="1"/>
  <c r="F41" i="2" a="1"/>
  <c r="F42" i="2" a="1"/>
  <c r="F43" i="2" a="1"/>
  <c r="F39" i="2" a="1"/>
  <c r="F39" i="2" l="1"/>
  <c r="F45" i="2"/>
  <c r="F43" i="2"/>
  <c r="F41" i="2"/>
  <c r="F46" i="2"/>
  <c r="F44" i="2"/>
  <c r="F42" i="2"/>
  <c r="F4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0B14BF-AA79-458B-8825-32B6D27C5C99}" name="MS Access Database_Query" type="1" refreshedVersion="8" background="1">
    <dbPr connection="DSN=MS Access Database;DBQ=C:\Users\SAMSUNG\Desktop\기본서 저장용\01 엑셀\04 실전모의고사\급여현황.accdb;DefaultDir=C:\Users\SAMSUNG\Desktop\기본서 저장용\01 엑셀\04 실전모의고사;DriverId=25;FIL=MS Access;MaxBufferSize=2048;PageTimeout=5;" command="SELECT `2023년급여`.성명, `2023년급여`.부서, `2023년급여`.직위, `2023년급여`.기본급, `2023년급여`.수당_x000d__x000a_FROM 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<sst xmlns="http://schemas.openxmlformats.org/spreadsheetml/2006/main" count="318" uniqueCount="170">
  <si>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</si>
  <si>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</si>
  <si>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</si>
  <si>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</si>
  <si>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</si>
  <si>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</si>
  <si>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</si>
  <si>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</si>
  <si>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</si>
  <si>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</si>
  <si>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</si>
  <si>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</si>
  <si>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</si>
  <si>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</si>
  <si>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</si>
  <si>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</si>
  <si>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</si>
  <si>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</si>
  <si>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</si>
  <si>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</si>
  <si>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</si>
  <si>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</si>
  <si>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</si>
  <si>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</si>
  <si>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</si>
  <si>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</si>
  <si>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</si>
  <si>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</si>
  <si>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</si>
  <si>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</si>
  <si>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</si>
  <si>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</si>
  <si>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</si>
  <si>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</si>
  <si>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</si>
  <si>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</si>
  <si>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</si>
  <si>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</si>
  <si>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</si>
  <si>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</si>
  <si>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</si>
  <si>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</si>
  <si>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</si>
  <si>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</si>
  <si>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</si>
  <si>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</si>
  <si>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</si>
  <si>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</si>
  <si>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</si>
  <si>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</si>
  <si>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</si>
  <si>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</si>
  <si>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</si>
  <si>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</si>
  <si>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</si>
  <si>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</si>
  <si>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</si>
  <si>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</si>
  <si>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</si>
  <si>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</si>
  <si>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</si>
  <si>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</si>
  <si>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</si>
  <si>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</si>
  <si>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</si>
  <si>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</si>
  <si>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</si>
  <si>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</si>
  <si>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</si>
  <si>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</si>
  <si>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</si>
  <si>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</si>
  <si>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</si>
  <si>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</si>
  <si>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</si>
  <si>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</si>
  <si>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</si>
  <si>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</si>
  <si>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</si>
  <si>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</si>
  <si>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</si>
  <si>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</si>
  <si>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</si>
  <si>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</si>
  <si>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</si>
  <si>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</si>
  <si>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</si>
  <si>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</si>
  <si>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</si>
  <si>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</si>
  <si>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</si>
  <si>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</si>
  <si>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</si>
  <si>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</si>
  <si>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</si>
  <si>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</si>
  <si>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</si>
  <si>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</si>
  <si>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</si>
  <si>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</si>
  <si>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</si>
  <si>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</si>
  <si>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</si>
  <si>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</si>
  <si>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</si>
  <si>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</si>
  <si>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</si>
  <si>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</si>
  <si>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</si>
  <si>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</si>
  <si>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</si>
  <si>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</si>
  <si>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</si>
  <si>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</si>
  <si>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</si>
  <si>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</si>
  <si>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</si>
  <si>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</si>
  <si>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</si>
  <si>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</si>
  <si>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</si>
  <si>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</si>
  <si>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</si>
  <si>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</si>
  <si>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</si>
  <si>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</si>
  <si>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</si>
  <si>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</si>
  <si>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</si>
  <si>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</si>
  <si>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</si>
  <si>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</si>
  <si>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</si>
  <si>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</si>
  <si>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$C$3</t>
  </si>
  <si>
    <t>$C$6</t>
  </si>
  <si>
    <t>대출금 증가</t>
  </si>
  <si>
    <t>만든 사람 SAMSUNG 날짜 2025-03-27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</si>
  <si>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</si>
  <si>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</si>
  <si>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</si>
  <si>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</si>
  <si>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</si>
  <si>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</si>
  <si>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</si>
  <si>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</si>
  <si>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(모두)</t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</si>
  <si>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</si>
  <si>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</si>
  <si>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</si>
  <si>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</si>
  <si>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</si>
  <si>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</si>
  <si>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</si>
  <si>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</si>
  <si>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직위</t>
  </si>
  <si>
    <t>부서</t>
  </si>
  <si>
    <t>과장 요약</t>
  </si>
  <si>
    <t>대리 요약</t>
  </si>
  <si>
    <t>부장 요약</t>
  </si>
  <si>
    <t>사원 요약</t>
  </si>
  <si>
    <t>최대 : 기본급</t>
  </si>
  <si>
    <t>최대 : 수당</t>
  </si>
  <si>
    <t>기본급</t>
  </si>
  <si>
    <t>수당</t>
  </si>
  <si>
    <t>주지연</t>
  </si>
  <si>
    <t>김동지</t>
  </si>
  <si>
    <t>오여령</t>
  </si>
  <si>
    <t>최대 : 총수령금액 - 직위: 대리, 성명: 김동지 (+)에 대한 세부 정보</t>
  </si>
  <si>
    <t>합계 : 총수령금액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</si>
</sst>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  <numFmt numFmtId="178" formatCode="[&gt;=300]&quot;목&quot;&quot;표&quot;&quot;달&quot;&quot;성&quot;;[Red][&lt;=100]&quot;원&quot;&quot;인&quot;&quot;파&quot;&quot;악&quot;;&quot;&quot;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6" fontId="0" fillId="0" borderId="8" xfId="0" applyNumberFormat="1" applyBorder="1">
      <alignment vertical="center"/>
    </xf>
    <xf numFmtId="0" fontId="13" fillId="3" borderId="9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4" fillId="4" borderId="0" xfId="0" applyFont="1" applyFill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6" fillId="4" borderId="10" xfId="0" applyFont="1" applyFill="1" applyBorder="1" applyAlignment="1">
      <alignment horizontal="left" vertical="center"/>
    </xf>
    <xf numFmtId="0" fontId="14" fillId="4" borderId="8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7" fillId="0" borderId="0" xfId="0" applyFont="1" applyAlignment="1">
      <alignment vertical="top" wrapText="1"/>
    </xf>
    <xf numFmtId="178" fontId="9" fillId="0" borderId="1" xfId="3" applyNumberFormat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1" defaultTableStyle="TableStyleMedium2" defaultPivotStyle="PivotStyleLight16">
    <tableStyle name="Invisible" pivot="0" table="0" count="0" xr9:uid="{6CCDA2AE-D01F-4CFD-AA3E-A302ECA193B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layout>
            <c:manualLayout>
              <c:xMode val="edge"/>
              <c:yMode val="edge"/>
              <c:x val="3.2467539384467434E-2"/>
              <c:y val="0.396604862949737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0</xdr:colOff>
      <xdr:row>26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1</xdr:row>
          <xdr:rowOff>0</xdr:rowOff>
        </xdr:from>
        <xdr:to>
          <xdr:col>4</xdr:col>
          <xdr:colOff>655320</xdr:colOff>
          <xdr:row>2</xdr:row>
          <xdr:rowOff>121920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43.620595717592" backgroundQuery="1" createdVersion="8" refreshedVersion="8" minRefreshableVersion="3" recordCount="12" xr:uid="{B038BCA1-5B9B-4F72-9DF5-B5A5EF434FB6}">
  <cacheSource type="external" connectionId="1"/>
  <cacheFields count="6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수당" numFmtId="0" sqlType="8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수령금액" numFmtId="0" formula=" SUM(기본급,수당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0"/>
    <x v="1"/>
    <x v="2"/>
    <x v="2"/>
  </r>
  <r>
    <x v="3"/>
    <x v="2"/>
    <x v="2"/>
    <x v="3"/>
    <x v="3"/>
  </r>
  <r>
    <x v="4"/>
    <x v="1"/>
    <x v="0"/>
    <x v="0"/>
    <x v="4"/>
  </r>
  <r>
    <x v="5"/>
    <x v="0"/>
    <x v="3"/>
    <x v="4"/>
    <x v="5"/>
  </r>
  <r>
    <x v="6"/>
    <x v="2"/>
    <x v="0"/>
    <x v="0"/>
    <x v="4"/>
  </r>
  <r>
    <x v="7"/>
    <x v="1"/>
    <x v="2"/>
    <x v="3"/>
    <x v="6"/>
  </r>
  <r>
    <x v="8"/>
    <x v="0"/>
    <x v="2"/>
    <x v="3"/>
    <x v="6"/>
  </r>
  <r>
    <x v="9"/>
    <x v="2"/>
    <x v="3"/>
    <x v="4"/>
    <x v="5"/>
  </r>
  <r>
    <x v="10"/>
    <x v="2"/>
    <x v="1"/>
    <x v="5"/>
    <x v="7"/>
  </r>
  <r>
    <x v="11"/>
    <x v="1"/>
    <x v="3"/>
    <x v="4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B89AA-D81C-4C0A-976D-89792C3F62E5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F25" firstHeaderRow="0" firstDataRow="1" firstDataCol="2" rowPageCount="1" colPageCount="1"/>
  <pivotFields count="6">
    <pivotField axis="axisPage" compact="0" subtotalTop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ubtotalTop="0" showAll="0">
      <items count="4">
        <item x="0"/>
        <item x="2"/>
        <item x="1"/>
        <item t="default"/>
      </items>
    </pivotField>
    <pivotField axis="axisRow" compact="0" subtotalTop="0" showAll="0">
      <items count="5">
        <item x="0"/>
        <item x="3"/>
        <item x="2"/>
        <item x="1"/>
        <item t="default"/>
      </items>
    </pivotField>
    <pivotField dataField="1" compact="0" subtotalTop="0" showAll="0"/>
    <pivotField dataField="1" compact="0" subtotalTop="0" showAll="0"/>
    <pivotField dataField="1" compact="0" subtotalTop="0" dragToRow="0" dragToCol="0" dragToPage="0" showAll="0" defaultSubtotal="0"/>
  </pivotFields>
  <rowFields count="2">
    <field x="2"/>
    <field x="1"/>
  </rowFields>
  <rowItems count="21">
    <i>
      <x/>
    </i>
    <i r="1">
      <x/>
    </i>
    <i r="1">
      <x v="1"/>
    </i>
    <i r="1">
      <x v="2"/>
    </i>
    <i t="default">
      <x/>
    </i>
    <i>
      <x v="1"/>
    </i>
    <i r="1">
      <x/>
    </i>
    <i r="1">
      <x v="1"/>
    </i>
    <i r="1">
      <x v="2"/>
    </i>
    <i t="default">
      <x v="1"/>
    </i>
    <i>
      <x v="2"/>
    </i>
    <i r="1">
      <x/>
    </i>
    <i r="1">
      <x v="1"/>
    </i>
    <i r="1">
      <x v="2"/>
    </i>
    <i t="default">
      <x v="2"/>
    </i>
    <i>
      <x v="3"/>
    </i>
    <i r="1">
      <x/>
    </i>
    <i r="1">
      <x v="1"/>
    </i>
    <i r="1">
      <x v="2"/>
    </i>
    <i t="default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최대 : 기본급" fld="3" subtotal="max" baseField="2" baseItem="2" numFmtId="41"/>
    <dataField name="최대 : 수당" fld="4" subtotal="max" baseField="2" baseItem="2" numFmtId="41"/>
    <dataField name="합계 : 총수령금액" fld="5" baseField="2" baseItem="0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BB7BC0-F719-4C58-93E4-5481DDDEE0DE}" name="표2" displayName="표2" ref="A3:E6" totalsRowShown="0">
  <autoFilter ref="A3:E6" xr:uid="{42BB7BC0-F719-4C58-93E4-5481DDDEE0DE}"/>
  <tableColumns count="5">
    <tableColumn id="1" xr3:uid="{933ED7EE-CF9B-46C3-96D2-36ACB5A56471}" name="성명"/>
    <tableColumn id="2" xr3:uid="{76C77D4C-06A8-474F-989A-B307B3B1CBD3}" name="부서"/>
    <tableColumn id="3" xr3:uid="{A78E545B-EE52-4132-AC90-9E0D42D631AF}" name="직위"/>
    <tableColumn id="4" xr3:uid="{FED3BAED-2354-4CBE-801A-56585FD035DD}" name="기본급"/>
    <tableColumn id="5" xr3:uid="{960177EB-DE83-4182-9620-5394DCA47F2D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I13" sqref="I13"/>
    </sheetView>
  </sheetViews>
  <sheetFormatPr defaultRowHeight="17.399999999999999"/>
  <cols>
    <col min="1" max="1" width="16.09765625" bestFit="1" customWidth="1"/>
    <col min="2" max="2" width="5.5" bestFit="1" customWidth="1"/>
    <col min="4" max="4" width="13.19921875" bestFit="1" customWidth="1"/>
    <col min="5" max="5" width="9.19921875" bestFit="1" customWidth="1"/>
    <col min="6" max="6" width="13.19921875" bestFit="1" customWidth="1"/>
  </cols>
  <sheetData>
    <row r="1" spans="1:6" ht="25.2">
      <c r="A1" s="38" t="s">
        <v>0</v>
      </c>
      <c r="B1" s="38"/>
      <c r="C1" s="38"/>
      <c r="D1" s="38"/>
      <c r="E1" s="38"/>
      <c r="F1" s="38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AND(FIND("SW",$A4)&gt;=1,RIGHT($A4,3)="개발자")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OR($E4=MAX($E$4:$E$32),$E4=MIN($E$4:$E$32))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workbookViewId="0">
      <selection activeCell="M43" sqref="M43"/>
    </sheetView>
  </sheetViews>
  <sheetFormatPr defaultRowHeight="17.399999999999999"/>
  <cols>
    <col min="1" max="2" width="12.09765625" customWidth="1"/>
    <col min="3" max="3" width="10.69921875" customWidth="1"/>
    <col min="4" max="4" width="12.3984375" bestFit="1" customWidth="1"/>
    <col min="5" max="5" width="11.8984375" customWidth="1"/>
    <col min="6" max="6" width="12" customWidth="1"/>
    <col min="7" max="7" width="2.19921875" customWidth="1"/>
    <col min="9" max="9" width="11.59765625" customWidth="1"/>
    <col min="11" max="11" width="10.1992187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COUNTIFS($E$9:$E$35,"&lt;=" &amp; $A3,$B$9:$B$35,"*영") &amp; "건"</f>
        <v>7건</v>
      </c>
      <c r="E3" s="3" t="s">
        <v>29</v>
      </c>
      <c r="F3" s="3" t="str">
        <f t="array" ref="F3">INDEX($B$9:$B$35,MATCH(LARGE(($C$9:$C$35=$E3)*($D$9:$D$35),3),($C$9:$C$35=$E3)*($D$9:$D$35),0),1)</f>
        <v>장동욱</v>
      </c>
    </row>
    <row r="4" spans="1:6">
      <c r="A4" s="3">
        <v>600</v>
      </c>
      <c r="B4" s="3" t="str">
        <f t="shared" ref="B4:B5" si="0">COUNTIFS($E$9:$E$35,"&lt;=" &amp; $A4,$B$9:$B$35,"*영") &amp; "건"</f>
        <v>12건</v>
      </c>
      <c r="E4" s="3" t="s">
        <v>30</v>
      </c>
      <c r="F4" s="3" t="str">
        <f t="array" ref="F4">INDEX($B$9:$B$35,MATCH(LARGE(($C$9:$C$35=$E4)*($D$9:$D$35),3),($C$9:$C$35=$E4)*($D$9:$D$35),0),1)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INDEX($B$9:$B$35,MATCH(LARGE(($C$9:$C$35=$E5)*($D$9:$D$35),3),($C$9:$C$35=$E5)*($D$9:$D$35),0),1)</f>
        <v>도부영</v>
      </c>
    </row>
    <row r="6" spans="1:6">
      <c r="E6" s="3" t="s">
        <v>32</v>
      </c>
      <c r="F6" s="3" t="str">
        <f t="array" ref="F6">INDEX($B$9:$B$35,MATCH(LARGE(($C$9:$C$35=$E6)*($D$9:$D$35),3),($C$9:$C$35=$E6)*($D$9:$D$35),0),1)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SUBSTITUTE(UPPER($A39),"0","9")</f>
        <v>Y291K</v>
      </c>
      <c r="C39" s="3" t="s">
        <v>49</v>
      </c>
      <c r="D39" s="6">
        <v>45</v>
      </c>
      <c r="E39" s="6">
        <f>$D39*_xlfn.XLOOKUP(RIGHT($A39,1),$H$42:$H$46,$I$42:$I$46,,0)-($D39*_xlfn.XLOOKUP(RIGHT($A39,1),$H$42:$H$46,$I$42:$I$46,,0)*_xlfn.XLOOKUP(RIGHT($A39,1),$H$42:$H$46,$J$42:$J$46,,0))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 t="shared" ref="B40:B46" si="1">SUBSTITUTE(UPPER($A40),"0","9")</f>
        <v>B459N</v>
      </c>
      <c r="C40" s="3" t="s">
        <v>51</v>
      </c>
      <c r="D40" s="6">
        <v>89</v>
      </c>
      <c r="E40" s="6">
        <f t="shared" ref="E40:E46" si="2">$D40*_xlfn.XLOOKUP(RIGHT($A40,1),$H$42:$H$46,$I$42:$I$46,,0)-($D40*_xlfn.XLOOKUP(RIGHT($A40,1),$H$42:$H$46,$I$42:$I$46,,0)*_xlfn.XLOOKUP(RIGHT($A40,1),$H$42:$H$46,$J$42:$J$46,,0))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si="1"/>
        <v>Y293D</v>
      </c>
      <c r="C41" s="3" t="s">
        <v>53</v>
      </c>
      <c r="D41" s="6">
        <v>230</v>
      </c>
      <c r="E41" s="6">
        <f t="shared" si="2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1"/>
        <v>Y912G</v>
      </c>
      <c r="C42" s="3" t="s">
        <v>57</v>
      </c>
      <c r="D42" s="6">
        <v>30</v>
      </c>
      <c r="E42" s="6">
        <f t="shared" si="2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1"/>
        <v>Y395K</v>
      </c>
      <c r="C43" s="3" t="s">
        <v>49</v>
      </c>
      <c r="D43" s="6">
        <v>120</v>
      </c>
      <c r="E43" s="6">
        <f t="shared" si="2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1"/>
        <v>Y365Y</v>
      </c>
      <c r="C44" s="3" t="s">
        <v>62</v>
      </c>
      <c r="D44" s="6">
        <v>120</v>
      </c>
      <c r="E44" s="6">
        <f t="shared" si="2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1"/>
        <v>B394N</v>
      </c>
      <c r="C45" s="3" t="s">
        <v>51</v>
      </c>
      <c r="D45" s="6">
        <v>325</v>
      </c>
      <c r="E45" s="6">
        <f t="shared" si="2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1"/>
        <v>B123D</v>
      </c>
      <c r="C46" s="3" t="s">
        <v>53</v>
      </c>
      <c r="D46" s="6">
        <v>60</v>
      </c>
      <c r="E46" s="6">
        <f t="shared" si="2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B3EF4-24D0-45EA-BD93-FFD3773FADF6}">
  <sheetPr codeName="Sheet10"/>
  <dimension ref="A1:E6"/>
  <sheetViews>
    <sheetView workbookViewId="0">
      <selection activeCell="E17" sqref="E17"/>
    </sheetView>
  </sheetViews>
  <sheetFormatPr defaultRowHeight="17.399999999999999"/>
  <sheetData>
    <row r="1" spans="1:5">
      <c r="A1" s="37" t="s">
        <v>168</v>
      </c>
    </row>
    <row r="3" spans="1:5">
      <c r="A3" t="s">
        <v>74</v>
      </c>
      <c r="B3" t="s">
        <v>156</v>
      </c>
      <c r="C3" t="s">
        <v>155</v>
      </c>
      <c r="D3" t="s">
        <v>163</v>
      </c>
      <c r="E3" t="s">
        <v>164</v>
      </c>
    </row>
    <row r="4" spans="1:5">
      <c r="A4" t="s">
        <v>165</v>
      </c>
      <c r="B4" t="s">
        <v>152</v>
      </c>
      <c r="C4" t="s">
        <v>148</v>
      </c>
      <c r="D4">
        <v>1200000</v>
      </c>
      <c r="E4">
        <v>180000</v>
      </c>
    </row>
    <row r="5" spans="1:5">
      <c r="A5" t="s">
        <v>166</v>
      </c>
      <c r="B5" t="s">
        <v>153</v>
      </c>
      <c r="C5" t="s">
        <v>148</v>
      </c>
      <c r="D5">
        <v>1200000</v>
      </c>
      <c r="E5">
        <v>156000</v>
      </c>
    </row>
    <row r="6" spans="1:5">
      <c r="A6" t="s">
        <v>167</v>
      </c>
      <c r="B6" t="s">
        <v>154</v>
      </c>
      <c r="C6" t="s">
        <v>148</v>
      </c>
      <c r="D6">
        <v>1200000</v>
      </c>
      <c r="E6">
        <v>180000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5"/>
  <sheetViews>
    <sheetView topLeftCell="A4" workbookViewId="0">
      <selection activeCell="F4" sqref="F4"/>
    </sheetView>
  </sheetViews>
  <sheetFormatPr defaultRowHeight="17.399999999999999"/>
  <cols>
    <col min="2" max="2" width="11.296875" bestFit="1" customWidth="1"/>
    <col min="3" max="3" width="8" bestFit="1" customWidth="1"/>
    <col min="4" max="4" width="12.296875" bestFit="1" customWidth="1"/>
    <col min="5" max="5" width="10.296875" bestFit="1" customWidth="1"/>
    <col min="6" max="6" width="16.19921875" bestFit="1" customWidth="1"/>
  </cols>
  <sheetData>
    <row r="2" spans="2:6">
      <c r="B2" s="36" t="s">
        <v>74</v>
      </c>
      <c r="C2" t="s">
        <v>146</v>
      </c>
    </row>
    <row r="4" spans="2:6">
      <c r="B4" s="36" t="s">
        <v>155</v>
      </c>
      <c r="C4" s="36" t="s">
        <v>156</v>
      </c>
      <c r="D4" t="s">
        <v>161</v>
      </c>
      <c r="E4" t="s">
        <v>162</v>
      </c>
      <c r="F4" t="s">
        <v>169</v>
      </c>
    </row>
    <row r="5" spans="2:6">
      <c r="B5" t="s">
        <v>149</v>
      </c>
      <c r="D5" s="21"/>
      <c r="E5" s="21"/>
      <c r="F5" s="21"/>
    </row>
    <row r="6" spans="2:6">
      <c r="C6" t="s">
        <v>152</v>
      </c>
      <c r="D6" s="21">
        <v>1450000</v>
      </c>
      <c r="E6" s="21">
        <v>290000</v>
      </c>
      <c r="F6" s="21">
        <v>1740000</v>
      </c>
    </row>
    <row r="7" spans="2:6">
      <c r="C7" t="s">
        <v>153</v>
      </c>
      <c r="D7" s="21">
        <v>1450000</v>
      </c>
      <c r="E7" s="21">
        <v>246500</v>
      </c>
      <c r="F7" s="21">
        <v>1696500</v>
      </c>
    </row>
    <row r="8" spans="2:6">
      <c r="C8" t="s">
        <v>154</v>
      </c>
      <c r="D8" s="21">
        <v>1450000</v>
      </c>
      <c r="E8" s="21">
        <v>246500</v>
      </c>
      <c r="F8" s="21">
        <v>1696500</v>
      </c>
    </row>
    <row r="9" spans="2:6">
      <c r="B9" t="s">
        <v>159</v>
      </c>
      <c r="D9" s="21">
        <v>1450000</v>
      </c>
      <c r="E9" s="21">
        <v>290000</v>
      </c>
      <c r="F9" s="21">
        <v>5133000</v>
      </c>
    </row>
    <row r="10" spans="2:6">
      <c r="B10" t="s">
        <v>147</v>
      </c>
      <c r="D10" s="21"/>
      <c r="E10" s="21"/>
      <c r="F10" s="21"/>
    </row>
    <row r="11" spans="2:6">
      <c r="C11" t="s">
        <v>152</v>
      </c>
      <c r="D11" s="21">
        <v>1350000</v>
      </c>
      <c r="E11" s="21">
        <v>229500</v>
      </c>
      <c r="F11" s="21">
        <v>1579500</v>
      </c>
    </row>
    <row r="12" spans="2:6">
      <c r="C12" t="s">
        <v>153</v>
      </c>
      <c r="D12" s="21">
        <v>1350000</v>
      </c>
      <c r="E12" s="21">
        <v>229500</v>
      </c>
      <c r="F12" s="21">
        <v>1579500</v>
      </c>
    </row>
    <row r="13" spans="2:6">
      <c r="C13" t="s">
        <v>154</v>
      </c>
      <c r="D13" s="21">
        <v>1350000</v>
      </c>
      <c r="E13" s="21">
        <v>202500</v>
      </c>
      <c r="F13" s="21">
        <v>1552500</v>
      </c>
    </row>
    <row r="14" spans="2:6">
      <c r="B14" t="s">
        <v>157</v>
      </c>
      <c r="D14" s="21">
        <v>1350000</v>
      </c>
      <c r="E14" s="21">
        <v>229500</v>
      </c>
      <c r="F14" s="21">
        <v>4711500</v>
      </c>
    </row>
    <row r="15" spans="2:6">
      <c r="B15" t="s">
        <v>148</v>
      </c>
      <c r="D15" s="21"/>
      <c r="E15" s="21"/>
      <c r="F15" s="21"/>
    </row>
    <row r="16" spans="2:6">
      <c r="C16" t="s">
        <v>152</v>
      </c>
      <c r="D16" s="21">
        <v>1200000</v>
      </c>
      <c r="E16" s="21">
        <v>180000</v>
      </c>
      <c r="F16" s="21">
        <v>1380000</v>
      </c>
    </row>
    <row r="17" spans="2:6">
      <c r="C17" t="s">
        <v>153</v>
      </c>
      <c r="D17" s="21">
        <v>1200000</v>
      </c>
      <c r="E17" s="21">
        <v>156000</v>
      </c>
      <c r="F17" s="21">
        <v>1356000</v>
      </c>
    </row>
    <row r="18" spans="2:6">
      <c r="C18" t="s">
        <v>154</v>
      </c>
      <c r="D18" s="21">
        <v>1200000</v>
      </c>
      <c r="E18" s="21">
        <v>180000</v>
      </c>
      <c r="F18" s="21">
        <v>1380000</v>
      </c>
    </row>
    <row r="19" spans="2:6">
      <c r="B19" t="s">
        <v>158</v>
      </c>
      <c r="D19" s="21">
        <v>1200000</v>
      </c>
      <c r="E19" s="21">
        <v>180000</v>
      </c>
      <c r="F19" s="21">
        <v>4116000</v>
      </c>
    </row>
    <row r="20" spans="2:6">
      <c r="B20" t="s">
        <v>150</v>
      </c>
      <c r="D20" s="21"/>
      <c r="E20" s="21"/>
      <c r="F20" s="21"/>
    </row>
    <row r="21" spans="2:6">
      <c r="C21" t="s">
        <v>152</v>
      </c>
      <c r="D21" s="21">
        <v>1125000</v>
      </c>
      <c r="E21" s="21">
        <v>168750</v>
      </c>
      <c r="F21" s="21">
        <v>1293750</v>
      </c>
    </row>
    <row r="22" spans="2:6">
      <c r="C22" t="s">
        <v>153</v>
      </c>
      <c r="D22" s="21">
        <v>995000</v>
      </c>
      <c r="E22" s="21">
        <v>149250</v>
      </c>
      <c r="F22" s="21">
        <v>1144250</v>
      </c>
    </row>
    <row r="23" spans="2:6">
      <c r="C23" t="s">
        <v>154</v>
      </c>
      <c r="D23" s="21">
        <v>1055000</v>
      </c>
      <c r="E23" s="21">
        <v>179350</v>
      </c>
      <c r="F23" s="21">
        <v>1234350</v>
      </c>
    </row>
    <row r="24" spans="2:6">
      <c r="B24" t="s">
        <v>160</v>
      </c>
      <c r="D24" s="21">
        <v>1125000</v>
      </c>
      <c r="E24" s="21">
        <v>179350</v>
      </c>
      <c r="F24" s="21">
        <v>3672350</v>
      </c>
    </row>
    <row r="25" spans="2:6">
      <c r="B25" t="s">
        <v>151</v>
      </c>
      <c r="D25" s="21">
        <v>1450000</v>
      </c>
      <c r="E25" s="21">
        <v>290000</v>
      </c>
      <c r="F25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F83A-64ED-4A11-A0FE-676A44577156}">
  <sheetPr codeName="Sheet8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5" bestFit="1" customWidth="1"/>
    <col min="4" max="6" width="11.69921875" bestFit="1" customWidth="1" outlineLevel="1"/>
  </cols>
  <sheetData>
    <row r="1" spans="2:6" ht="18" thickBot="1"/>
    <row r="2" spans="2:6">
      <c r="B2" s="24" t="s">
        <v>139</v>
      </c>
      <c r="C2" s="25"/>
      <c r="D2" s="31"/>
      <c r="E2" s="31"/>
      <c r="F2" s="31"/>
    </row>
    <row r="3" spans="2:6" collapsed="1">
      <c r="B3" s="23"/>
      <c r="C3" s="23"/>
      <c r="D3" s="32" t="s">
        <v>141</v>
      </c>
      <c r="E3" s="32" t="s">
        <v>136</v>
      </c>
      <c r="F3" s="32" t="s">
        <v>138</v>
      </c>
    </row>
    <row r="4" spans="2:6" ht="46.8" hidden="1" outlineLevel="1">
      <c r="B4" s="27"/>
      <c r="C4" s="27"/>
      <c r="E4" s="34" t="s">
        <v>137</v>
      </c>
      <c r="F4" s="34" t="s">
        <v>137</v>
      </c>
    </row>
    <row r="5" spans="2:6">
      <c r="B5" s="28" t="s">
        <v>140</v>
      </c>
      <c r="C5" s="29"/>
      <c r="D5" s="26"/>
      <c r="E5" s="26"/>
      <c r="F5" s="26"/>
    </row>
    <row r="6" spans="2:6" outlineLevel="1">
      <c r="B6" s="27"/>
      <c r="C6" s="27" t="s">
        <v>134</v>
      </c>
      <c r="D6" s="21">
        <v>20000000</v>
      </c>
      <c r="E6" s="33">
        <v>30000000</v>
      </c>
      <c r="F6" s="33">
        <v>15000000</v>
      </c>
    </row>
    <row r="7" spans="2:6">
      <c r="B7" s="28" t="s">
        <v>142</v>
      </c>
      <c r="C7" s="29"/>
      <c r="D7" s="26"/>
      <c r="E7" s="26"/>
      <c r="F7" s="26"/>
    </row>
    <row r="8" spans="2:6" ht="18" outlineLevel="1" thickBot="1">
      <c r="B8" s="30"/>
      <c r="C8" s="30" t="s">
        <v>135</v>
      </c>
      <c r="D8" s="22">
        <v>622124.36321312899</v>
      </c>
      <c r="E8" s="22">
        <v>933186.54481969296</v>
      </c>
      <c r="F8" s="22">
        <v>466593.27240984602</v>
      </c>
    </row>
    <row r="9" spans="2:6">
      <c r="B9" t="s">
        <v>143</v>
      </c>
    </row>
    <row r="10" spans="2:6">
      <c r="B10" t="s">
        <v>144</v>
      </c>
    </row>
    <row r="11" spans="2:6">
      <c r="B11" t="s">
        <v>145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3" sqref="C3"/>
    </sheetView>
  </sheetViews>
  <sheetFormatPr defaultRowHeight="17.399999999999999"/>
  <cols>
    <col min="1" max="1" width="4.8984375" customWidth="1"/>
    <col min="2" max="2" width="14.3984375" bestFit="1" customWidth="1"/>
    <col min="3" max="3" width="11.8984375" bestFit="1" customWidth="1"/>
  </cols>
  <sheetData>
    <row r="1" spans="2:3" ht="18" thickBot="1"/>
    <row r="2" spans="2:3" ht="18" thickBot="1">
      <c r="B2" s="39" t="s">
        <v>68</v>
      </c>
      <c r="C2" s="40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8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SAMSUNG" comment="만든 사람 SAMSUNG 날짜 2025-03-27">
      <inputCells r="C3" val="30000000" numFmtId="41"/>
    </scenario>
    <scenario name="대출금 감소" locked="1" count="1" user="SAMSUNG" comment="만든 사람 SAMSUNG 날짜 2025-03-27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495269F7-20DC-42A0-9597-1187C2FA2718}">
      <formula1>50000000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10" workbookViewId="0">
      <selection activeCell="J20" sqref="J20"/>
    </sheetView>
  </sheetViews>
  <sheetFormatPr defaultRowHeight="17.399999999999999"/>
  <sheetData>
    <row r="1" spans="1:6">
      <c r="B1" s="41" t="s">
        <v>73</v>
      </c>
      <c r="C1" s="41"/>
      <c r="D1" s="41"/>
      <c r="E1" s="41"/>
      <c r="F1" s="41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J18" sqref="J18"/>
    </sheetView>
  </sheetViews>
  <sheetFormatPr defaultRowHeight="17.399999999999999"/>
  <cols>
    <col min="1" max="1" width="6.3984375" bestFit="1" customWidth="1"/>
    <col min="2" max="2" width="7.097656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35">
        <v>540</v>
      </c>
      <c r="D5" s="35">
        <v>230</v>
      </c>
      <c r="E5" s="35">
        <v>190</v>
      </c>
      <c r="F5" s="35">
        <v>230</v>
      </c>
      <c r="G5" s="35">
        <v>250</v>
      </c>
      <c r="H5" s="35">
        <v>250</v>
      </c>
      <c r="I5" s="35">
        <v>280</v>
      </c>
      <c r="J5" s="35">
        <v>200</v>
      </c>
      <c r="K5" s="35">
        <v>190</v>
      </c>
      <c r="L5" s="35">
        <v>290</v>
      </c>
      <c r="M5" s="35">
        <v>300</v>
      </c>
      <c r="N5" s="35">
        <v>180</v>
      </c>
    </row>
    <row r="6" spans="1:14">
      <c r="A6" s="18" t="s">
        <v>106</v>
      </c>
      <c r="B6" s="18" t="s">
        <v>107</v>
      </c>
      <c r="C6" s="35">
        <v>430</v>
      </c>
      <c r="D6" s="35">
        <v>210</v>
      </c>
      <c r="E6" s="35">
        <v>75</v>
      </c>
      <c r="F6" s="35">
        <v>260</v>
      </c>
      <c r="G6" s="35">
        <v>360</v>
      </c>
      <c r="H6" s="35">
        <v>240</v>
      </c>
      <c r="I6" s="35">
        <v>180</v>
      </c>
      <c r="J6" s="35">
        <v>250</v>
      </c>
      <c r="K6" s="35">
        <v>270</v>
      </c>
      <c r="L6" s="35">
        <v>250</v>
      </c>
      <c r="M6" s="35">
        <v>290</v>
      </c>
      <c r="N6" s="35">
        <v>160</v>
      </c>
    </row>
    <row r="7" spans="1:14">
      <c r="A7" s="18" t="s">
        <v>108</v>
      </c>
      <c r="B7" s="18" t="s">
        <v>109</v>
      </c>
      <c r="C7" s="35">
        <v>120</v>
      </c>
      <c r="D7" s="35">
        <v>180</v>
      </c>
      <c r="E7" s="35">
        <v>200</v>
      </c>
      <c r="F7" s="35">
        <v>270</v>
      </c>
      <c r="G7" s="35">
        <v>250</v>
      </c>
      <c r="H7" s="35">
        <v>230</v>
      </c>
      <c r="I7" s="35">
        <v>70</v>
      </c>
      <c r="J7" s="35">
        <v>350</v>
      </c>
      <c r="K7" s="35">
        <v>180</v>
      </c>
      <c r="L7" s="35">
        <v>230</v>
      </c>
      <c r="M7" s="35">
        <v>300</v>
      </c>
      <c r="N7" s="35">
        <v>170</v>
      </c>
    </row>
    <row r="8" spans="1:14">
      <c r="A8" s="18" t="s">
        <v>110</v>
      </c>
      <c r="B8" s="18" t="s">
        <v>111</v>
      </c>
      <c r="C8" s="35">
        <v>500</v>
      </c>
      <c r="D8" s="35">
        <v>310</v>
      </c>
      <c r="E8" s="35">
        <v>270</v>
      </c>
      <c r="F8" s="35">
        <v>280</v>
      </c>
      <c r="G8" s="35">
        <v>190</v>
      </c>
      <c r="H8" s="35">
        <v>280</v>
      </c>
      <c r="I8" s="35">
        <v>170</v>
      </c>
      <c r="J8" s="35">
        <v>210</v>
      </c>
      <c r="K8" s="35">
        <v>220</v>
      </c>
      <c r="L8" s="35">
        <v>280</v>
      </c>
      <c r="M8" s="35">
        <v>180</v>
      </c>
      <c r="N8" s="35">
        <v>210</v>
      </c>
    </row>
    <row r="9" spans="1:14">
      <c r="A9" s="18" t="s">
        <v>112</v>
      </c>
      <c r="B9" s="18" t="s">
        <v>109</v>
      </c>
      <c r="C9" s="35">
        <v>120</v>
      </c>
      <c r="D9" s="35">
        <v>110</v>
      </c>
      <c r="E9" s="35">
        <v>140</v>
      </c>
      <c r="F9" s="35">
        <v>280</v>
      </c>
      <c r="G9" s="35">
        <v>300</v>
      </c>
      <c r="H9" s="35">
        <v>290</v>
      </c>
      <c r="I9" s="35">
        <v>210</v>
      </c>
      <c r="J9" s="35">
        <v>250</v>
      </c>
      <c r="K9" s="35">
        <v>200</v>
      </c>
      <c r="L9" s="35">
        <v>260</v>
      </c>
      <c r="M9" s="35">
        <v>190</v>
      </c>
      <c r="N9" s="35">
        <v>200</v>
      </c>
    </row>
    <row r="10" spans="1:14">
      <c r="A10" s="18" t="s">
        <v>113</v>
      </c>
      <c r="B10" s="18" t="s">
        <v>107</v>
      </c>
      <c r="C10" s="35">
        <v>480</v>
      </c>
      <c r="D10" s="35">
        <v>310</v>
      </c>
      <c r="E10" s="35">
        <v>180</v>
      </c>
      <c r="F10" s="35">
        <v>260</v>
      </c>
      <c r="G10" s="35">
        <v>240</v>
      </c>
      <c r="H10" s="35">
        <v>240</v>
      </c>
      <c r="I10" s="35">
        <v>260</v>
      </c>
      <c r="J10" s="35">
        <v>240</v>
      </c>
      <c r="K10" s="35">
        <v>180</v>
      </c>
      <c r="L10" s="35">
        <v>260</v>
      </c>
      <c r="M10" s="35">
        <v>280</v>
      </c>
      <c r="N10" s="35">
        <v>220</v>
      </c>
    </row>
    <row r="11" spans="1:14">
      <c r="A11" s="18" t="s">
        <v>114</v>
      </c>
      <c r="B11" s="18" t="s">
        <v>109</v>
      </c>
      <c r="C11" s="35">
        <v>160</v>
      </c>
      <c r="D11" s="35">
        <v>172</v>
      </c>
      <c r="E11" s="35">
        <v>210</v>
      </c>
      <c r="F11" s="35">
        <v>230</v>
      </c>
      <c r="G11" s="35">
        <v>290</v>
      </c>
      <c r="H11" s="35">
        <v>180</v>
      </c>
      <c r="I11" s="35">
        <v>360</v>
      </c>
      <c r="J11" s="35">
        <v>180</v>
      </c>
      <c r="K11" s="35">
        <v>260</v>
      </c>
      <c r="L11" s="35">
        <v>280</v>
      </c>
      <c r="M11" s="35">
        <v>260</v>
      </c>
      <c r="N11" s="35">
        <v>230</v>
      </c>
    </row>
    <row r="12" spans="1:14">
      <c r="A12" s="18" t="s">
        <v>115</v>
      </c>
      <c r="B12" s="18" t="s">
        <v>109</v>
      </c>
      <c r="C12" s="35">
        <v>245</v>
      </c>
      <c r="D12" s="35">
        <v>90</v>
      </c>
      <c r="E12" s="35">
        <v>230</v>
      </c>
      <c r="F12" s="35">
        <v>240</v>
      </c>
      <c r="G12" s="35">
        <v>180</v>
      </c>
      <c r="H12" s="35">
        <v>190</v>
      </c>
      <c r="I12" s="35">
        <v>160</v>
      </c>
      <c r="J12" s="35">
        <v>190</v>
      </c>
      <c r="K12" s="35">
        <v>240</v>
      </c>
      <c r="L12" s="35">
        <v>270</v>
      </c>
      <c r="M12" s="35">
        <v>240</v>
      </c>
      <c r="N12" s="35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7"/>
  <sheetViews>
    <sheetView tabSelected="1" workbookViewId="0">
      <selection activeCell="G11" sqref="G11"/>
    </sheetView>
  </sheetViews>
  <sheetFormatPr defaultRowHeight="17.399999999999999"/>
  <sheetData>
    <row r="2" spans="1:9">
      <c r="H2" t="s">
        <v>116</v>
      </c>
      <c r="I2" t="s">
        <v>74</v>
      </c>
    </row>
    <row r="3" spans="1:9" ht="19.2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68580</xdr:colOff>
                <xdr:row>1</xdr:row>
                <xdr:rowOff>0</xdr:rowOff>
              </from>
              <to>
                <xdr:col>4</xdr:col>
                <xdr:colOff>655320</xdr:colOff>
                <xdr:row>2</xdr:row>
                <xdr:rowOff>121920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2023-05-12T01:27:33Z</dcterms:created>
  <dcterms:modified xsi:type="dcterms:W3CDTF">2025-03-27T07:00:50Z</dcterms:modified>
</cp:coreProperties>
</file>