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ebto\Desktop\김준우\제출\"/>
    </mc:Choice>
  </mc:AlternateContent>
  <xr:revisionPtr revIDLastSave="0" documentId="13_ncr:1_{BD93A4A9-9F72-4A74-9981-B6F8881466D2}" xr6:coauthVersionLast="47" xr6:coauthVersionMax="47" xr10:uidLastSave="{00000000-0000-0000-0000-000000000000}"/>
  <bookViews>
    <workbookView xWindow="-120" yWindow="-120" windowWidth="38640" windowHeight="21120" activeTab="2" xr2:uid="{687888A0-7169-4D04-8AED-D6529133C41D}"/>
  </bookViews>
  <sheets>
    <sheet name="기본작업" sheetId="1" r:id="rId1"/>
    <sheet name="계산작업" sheetId="2" r:id="rId2"/>
    <sheet name="대리" sheetId="10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2" l="1" a="1"/>
  <c r="F3" i="2" s="1"/>
  <c r="B5" i="2"/>
  <c r="B4" i="2"/>
  <c r="B3" i="2"/>
  <c r="E40" i="2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A35" i="1"/>
  <c r="C6" i="4"/>
  <c r="F40" i="2" a="1"/>
  <c r="F46" i="2" a="1"/>
  <c r="F41" i="2" a="1"/>
  <c r="F43" i="2" a="1"/>
  <c r="F44" i="2" a="1"/>
  <c r="F45" i="2" a="1"/>
  <c r="F42" i="2" a="1"/>
  <c r="F39" i="2" a="1"/>
  <c r="F42" i="2" l="1"/>
  <c r="F45" i="2"/>
  <c r="F44" i="2"/>
  <c r="F43" i="2"/>
  <c r="F41" i="2"/>
  <c r="F46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E83F802-D4C6-4F5C-9653-701DEF0B2F53}" sourceFile="C:\Users\webto\Desktop\김준우\제출\급여현황.accdb" keepAlive="1" name="급여현황" type="5" refreshedVersion="8" background="1">
    <dbPr connection="Provider=Microsoft.ACE.OLEDB.12.0;User ID=Admin;Data Source=C:\Users\webto\Desktop\김준우\제출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<sst xmlns="http://schemas.openxmlformats.org/spreadsheetml/2006/main" count="328" uniqueCount="177">
  <si>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</si>
  <si>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</si>
  <si>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</si>
  <si>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</si>
  <si>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</si>
  <si>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</si>
  <si>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</si>
  <si>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</si>
  <si>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</si>
  <si>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</si>
  <si>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</si>
  <si>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</si>
  <si>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</si>
  <si>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</si>
  <si>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</si>
  <si>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</si>
  <si>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</si>
  <si>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</si>
  <si>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</si>
  <si>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</si>
  <si>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</si>
  <si>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</si>
  <si>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</si>
  <si>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</si>
  <si>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</si>
  <si>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</si>
  <si>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</si>
  <si>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</si>
  <si>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</si>
  <si>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</si>
  <si>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</si>
  <si>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</si>
  <si>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</si>
  <si>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</si>
  <si>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</si>
  <si>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</si>
  <si>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</si>
  <si>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</si>
  <si>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</si>
  <si>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</si>
  <si>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</si>
  <si>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</si>
  <si>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</si>
  <si>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</si>
  <si>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</si>
  <si>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</si>
  <si>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</si>
  <si>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</si>
  <si>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</si>
  <si>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</si>
  <si>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</si>
  <si>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</si>
  <si>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</si>
  <si>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</si>
  <si>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</si>
  <si>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</si>
  <si>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</si>
  <si>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</si>
  <si>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</si>
  <si>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</si>
  <si>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</si>
  <si>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</si>
  <si>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</si>
  <si>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</si>
  <si>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</si>
  <si>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</si>
  <si>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</si>
  <si>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</si>
  <si>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</si>
  <si>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</si>
  <si>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</si>
  <si>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</si>
  <si>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</si>
  <si>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</si>
  <si>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</si>
  <si>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</si>
  <si>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</si>
  <si>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</si>
  <si>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</si>
  <si>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</si>
  <si>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</si>
  <si>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</si>
  <si>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</si>
  <si>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</si>
  <si>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</si>
  <si>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</si>
  <si>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</si>
  <si>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</si>
  <si>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</si>
  <si>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</si>
  <si>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</si>
  <si>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</si>
  <si>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</si>
  <si>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</si>
  <si>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</si>
  <si>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</si>
  <si>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</si>
  <si>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</si>
  <si>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</si>
  <si>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</si>
  <si>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</si>
  <si>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</si>
  <si>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</si>
  <si>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</si>
  <si>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</si>
  <si>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</si>
  <si>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</si>
  <si>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</si>
  <si>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</si>
  <si>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</si>
  <si>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</si>
  <si>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</si>
  <si>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</si>
  <si>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</si>
  <si>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</si>
  <si>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</si>
  <si>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</si>
  <si>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</si>
  <si>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</si>
  <si>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</si>
  <si>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</si>
  <si>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</si>
  <si>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</si>
  <si>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</si>
  <si>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</si>
  <si>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</si>
  <si>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</si>
  <si>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</si>
  <si>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</si>
  <si>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</si>
  <si>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</si>
  <si>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</si>
  <si>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</si>
  <si>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</si>
  <si>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직위</t>
  </si>
  <si>
    <t>과장</t>
  </si>
  <si>
    <t>대리</t>
  </si>
  <si>
    <t>부장</t>
  </si>
  <si>
    <t>사원</t>
  </si>
  <si>
    <t>총합계</t>
  </si>
  <si>
    <t>부서</t>
  </si>
  <si>
    <t>기획부</t>
  </si>
  <si>
    <t>판매부</t>
  </si>
  <si>
    <t>홍보부</t>
  </si>
  <si>
    <t>(모두)</t>
  </si>
  <si>
    <t>개수 : 성명</t>
  </si>
  <si>
    <t>합계 : 총수령금액</t>
  </si>
  <si>
    <t>최대 : 수당</t>
  </si>
  <si>
    <t>$C$3</t>
  </si>
  <si>
    <t>$C$6</t>
  </si>
  <si>
    <t>대출금 증가</t>
  </si>
  <si>
    <t>만든 사람 김준우 날짜 2025-01-15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</si>
  <si>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</si>
  <si>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</si>
  <si>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</si>
  <si>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</si>
  <si>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</si>
  <si>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</si>
  <si>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</si>
  <si>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</si>
  <si>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부장 합계</t>
  </si>
  <si>
    <t>부장 평균</t>
  </si>
  <si>
    <t>없음</t>
  </si>
  <si>
    <t>과장 합계</t>
  </si>
  <si>
    <t>과장 평균</t>
  </si>
  <si>
    <t>대리 합계</t>
  </si>
  <si>
    <t>대리 평균</t>
  </si>
  <si>
    <t>사원 합계</t>
  </si>
  <si>
    <t>사원 평균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</si>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</sst>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12</xdr:row>
      <xdr:rowOff>76200</xdr:rowOff>
    </xdr:from>
    <xdr:to>
      <xdr:col>6</xdr:col>
      <xdr:colOff>638175</xdr:colOff>
      <xdr:row>25</xdr:row>
      <xdr:rowOff>142876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4</xdr:col>
          <xdr:colOff>0</xdr:colOff>
          <xdr:row>1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1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준우" refreshedDate="45672.624999537038" backgroundQuery="1" createdVersion="8" refreshedVersion="8" minRefreshableVersion="3" recordCount="12" xr:uid="{F65EEC2C-4BA2-4CD9-9350-AE63EB0B31EE}">
  <cacheSource type="external" connectionId="1"/>
  <cacheFields count="11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필드1" numFmtId="0" formula="성명" databaseField="0"/>
    <cacheField name="총수령금액" numFmtId="0" formula="수당+기본급" databaseField="0"/>
    <cacheField name="필드2" numFmtId="0" formula="성명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575302-761F-4C19-9ACC-64838A654E2E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11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compact="0" subtotalTop="0" dragToRow="0" dragToCol="0" dragToPage="0" showAll="0" defaultSubtotal="0"/>
    <pivotField dataField="1" compact="0" subtotalTop="0" dragToRow="0" dragToCol="0" dragToPage="0" showAll="0" defaultSubtotal="0"/>
    <pivotField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3" numFmtId="41"/>
    <dataField name="합계 : 총수령금액" fld="9" baseField="2" baseItem="3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ED8741-E215-487C-8646-E98F05859EA7}" name="표1" displayName="표1" ref="A1:H4" totalsRowShown="0">
  <autoFilter ref="A1:H4" xr:uid="{89ED8741-E215-487C-8646-E98F05859EA7}"/>
  <sortState xmlns:xlrd2="http://schemas.microsoft.com/office/spreadsheetml/2017/richdata2" ref="A2:H4">
    <sortCondition ref="A1:A4"/>
  </sortState>
  <tableColumns count="8">
    <tableColumn id="1" xr3:uid="{AB53AD46-EF9A-40FB-B2F7-127276222307}" name="성명"/>
    <tableColumn id="2" xr3:uid="{EF3F7C6A-FCF7-4B7C-A443-966076887DCC}" name="부서"/>
    <tableColumn id="3" xr3:uid="{FA5C31F3-7ACE-4E6F-94D4-2E2547E2C524}" name="직위"/>
    <tableColumn id="4" xr3:uid="{D4945E0F-99CE-4AFB-8469-EE9C6B5CF105}" name="인사고과"/>
    <tableColumn id="5" xr3:uid="{59BC3AE1-7AA7-4765-91F0-CD2394875BF5}" name="기본급"/>
    <tableColumn id="6" xr3:uid="{8F99B945-8BE2-440E-BD6F-BB10EAC0EEC8}" name="상여비율"/>
    <tableColumn id="7" xr3:uid="{783EB72C-D319-4B99-9FE0-77EA2CD1B799}" name="수당"/>
    <tableColumn id="8" xr3:uid="{A708779A-1284-4DBF-8ECE-8ADD1D61ADC9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O25" sqref="O25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36" t="s">
        <v>0</v>
      </c>
      <c r="B1" s="36"/>
      <c r="C1" s="36"/>
      <c r="D1" s="36"/>
      <c r="E1" s="36"/>
      <c r="F1" s="36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>
      <selection activeCell="F3" sqref="F3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COUNTIFS($E$9:$E$35,"&lt;=300",$B$9:$B$35,"*영")&amp;"건"</f>
        <v>7건</v>
      </c>
      <c r="E3" s="3" t="s">
        <v>29</v>
      </c>
      <c r="F3" s="3" t="str" cm="1">
        <f t="array" ref="F3">INDEX($B$9:$D$35,MATCH(LARGE(($D$9:$D$35)*($C$9:$C$35=$E3),3),$D$9:$D$35),1)</f>
        <v>장동욱</v>
      </c>
    </row>
    <row r="4" spans="1:6">
      <c r="A4" s="3">
        <v>600</v>
      </c>
      <c r="B4" s="3" t="str">
        <f>COUNTIFS($E$9:$E$35,"&lt;=600",$B$9:$B$35,"*영")&amp;"건"</f>
        <v>12건</v>
      </c>
      <c r="E4" s="3" t="s">
        <v>30</v>
      </c>
      <c r="F4" s="3" t="str">
        <f t="array" ref="F4">INDEX($B$9:$D$35,MATCH(LARGE(($D$9:$D$35)*($C$9:$C$35=$E4),3),$D$9:$D$35),1)</f>
        <v>배무영</v>
      </c>
    </row>
    <row r="5" spans="1:6">
      <c r="A5" s="3">
        <v>1000</v>
      </c>
      <c r="B5" s="3" t="str">
        <f>COUNTIFS($E$9:$E$35,"&lt;=1000",$B$9:$B$35,"*영")&amp;"건"</f>
        <v>16건</v>
      </c>
      <c r="E5" s="3" t="s">
        <v>31</v>
      </c>
      <c r="F5" s="3" t="str">
        <f t="array" ref="F5">INDEX($B$9:$D$35,MATCH(LARGE(($D$9:$D$35)*($C$9:$C$35=$E5),3),$D$9:$D$35),1)</f>
        <v>배무영</v>
      </c>
    </row>
    <row r="6" spans="1:6">
      <c r="E6" s="3" t="s">
        <v>32</v>
      </c>
      <c r="F6" s="3" t="str">
        <f t="array" ref="F6">INDEX($B$9:$D$35,MATCH(LARGE(($D$9:$D$35)*($C$9:$C$35=$E6),3),$D$9:$D$35),1)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UPPER(SUBSTITUTE(A39,"0","9"))</f>
        <v>Y291K</v>
      </c>
      <c r="C39" s="3" t="s">
        <v>49</v>
      </c>
      <c r="D39" s="6">
        <v>45</v>
      </c>
      <c r="E39" s="6">
        <f>D39*_xlfn.XLOOKUP(RIGHT(A39,1),$H$42:$H$46,$I$42:$I$46)*(1-_xlfn.XLOOKUP(RIGHT(A39,1),$H$42:$H$46,$J$42:$J$46,0))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0">UPPER(SUBSTITUTE(A40,"0","9"))</f>
        <v>B459N</v>
      </c>
      <c r="C40" s="3" t="s">
        <v>51</v>
      </c>
      <c r="D40" s="6">
        <v>89</v>
      </c>
      <c r="E40" s="6">
        <f t="shared" ref="E40:E46" si="1">D40*_xlfn.XLOOKUP(RIGHT(A40,1),$H$42:$H$46,$I$42:$I$46)*(1-_xlfn.XLOOKUP(RIGHT(A40,1),$H$42:$H$46,$J$42:$J$46,0))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0"/>
        <v>Y293D</v>
      </c>
      <c r="C41" s="3" t="s">
        <v>53</v>
      </c>
      <c r="D41" s="6">
        <v>230</v>
      </c>
      <c r="E41" s="6">
        <f t="shared" si="1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0"/>
        <v>Y912G</v>
      </c>
      <c r="C42" s="3" t="s">
        <v>57</v>
      </c>
      <c r="D42" s="6">
        <v>30</v>
      </c>
      <c r="E42" s="6">
        <f t="shared" si="1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0"/>
        <v>Y395K</v>
      </c>
      <c r="C43" s="3" t="s">
        <v>49</v>
      </c>
      <c r="D43" s="6">
        <v>120</v>
      </c>
      <c r="E43" s="6">
        <f t="shared" si="1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0"/>
        <v>Y365Y</v>
      </c>
      <c r="C44" s="3" t="s">
        <v>62</v>
      </c>
      <c r="D44" s="6">
        <v>120</v>
      </c>
      <c r="E44" s="6">
        <f t="shared" si="1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0"/>
        <v>B394N</v>
      </c>
      <c r="C45" s="3" t="s">
        <v>51</v>
      </c>
      <c r="D45" s="6">
        <v>325</v>
      </c>
      <c r="E45" s="6">
        <f t="shared" si="1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0"/>
        <v>B123D</v>
      </c>
      <c r="C46" s="3" t="s">
        <v>53</v>
      </c>
      <c r="D46" s="6">
        <v>60</v>
      </c>
      <c r="E46" s="6">
        <f t="shared" si="1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AA69-CAA9-4779-8A6D-8B3DEC8C1097}">
  <dimension ref="A1:H4"/>
  <sheetViews>
    <sheetView tabSelected="1" workbookViewId="0">
      <selection activeCell="E14" sqref="E14:E15"/>
    </sheetView>
  </sheetViews>
  <sheetFormatPr defaultRowHeight="16.5"/>
  <cols>
    <col min="1" max="3" width="9.125" bestFit="1" customWidth="1"/>
    <col min="4" max="4" width="11.25" bestFit="1" customWidth="1"/>
    <col min="5" max="5" width="9.375" bestFit="1" customWidth="1"/>
    <col min="6" max="6" width="11.25" bestFit="1" customWidth="1"/>
    <col min="7" max="7" width="9.125" bestFit="1" customWidth="1"/>
    <col min="8" max="8" width="11.25" bestFit="1" customWidth="1"/>
  </cols>
  <sheetData>
    <row r="1" spans="1:8">
      <c r="A1" t="s">
        <v>74</v>
      </c>
      <c r="B1" t="s">
        <v>140</v>
      </c>
      <c r="C1" t="s">
        <v>134</v>
      </c>
      <c r="D1" t="s">
        <v>169</v>
      </c>
      <c r="E1" t="s">
        <v>170</v>
      </c>
      <c r="F1" t="s">
        <v>171</v>
      </c>
      <c r="G1" t="s">
        <v>172</v>
      </c>
      <c r="H1" t="s">
        <v>173</v>
      </c>
    </row>
    <row r="2" spans="1:8">
      <c r="A2" t="s">
        <v>175</v>
      </c>
      <c r="B2" t="s">
        <v>142</v>
      </c>
      <c r="C2" t="s">
        <v>136</v>
      </c>
      <c r="D2">
        <v>6</v>
      </c>
      <c r="E2">
        <v>1200000</v>
      </c>
      <c r="F2">
        <v>0.03</v>
      </c>
      <c r="G2">
        <v>156000</v>
      </c>
      <c r="H2">
        <v>1356000</v>
      </c>
    </row>
    <row r="3" spans="1:8">
      <c r="A3" t="s">
        <v>176</v>
      </c>
      <c r="B3" t="s">
        <v>143</v>
      </c>
      <c r="C3" t="s">
        <v>136</v>
      </c>
      <c r="D3">
        <v>15</v>
      </c>
      <c r="E3">
        <v>1200000</v>
      </c>
      <c r="F3">
        <v>0.05</v>
      </c>
      <c r="G3">
        <v>180000</v>
      </c>
      <c r="H3">
        <v>1380000</v>
      </c>
    </row>
    <row r="4" spans="1:8">
      <c r="A4" t="s">
        <v>174</v>
      </c>
      <c r="B4" t="s">
        <v>141</v>
      </c>
      <c r="C4" t="s">
        <v>136</v>
      </c>
      <c r="D4">
        <v>18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D21" sqref="D21"/>
    </sheetView>
  </sheetViews>
  <sheetFormatPr defaultRowHeight="16.5"/>
  <cols>
    <col min="2" max="2" width="7.5" bestFit="1" customWidth="1"/>
    <col min="3" max="3" width="8.5" bestFit="1" customWidth="1"/>
    <col min="4" max="5" width="11.125" bestFit="1" customWidth="1"/>
    <col min="6" max="6" width="17.375" bestFit="1" customWidth="1"/>
    <col min="7" max="7" width="12.375" bestFit="1" customWidth="1"/>
  </cols>
  <sheetData>
    <row r="2" spans="2:6">
      <c r="B2" s="22" t="s">
        <v>74</v>
      </c>
      <c r="C2" t="s">
        <v>144</v>
      </c>
    </row>
    <row r="4" spans="2:6">
      <c r="B4" s="22" t="s">
        <v>134</v>
      </c>
      <c r="C4" s="22" t="s">
        <v>140</v>
      </c>
      <c r="D4" t="s">
        <v>145</v>
      </c>
      <c r="E4" t="s">
        <v>147</v>
      </c>
      <c r="F4" t="s">
        <v>146</v>
      </c>
    </row>
    <row r="5" spans="2:6">
      <c r="B5" t="s">
        <v>137</v>
      </c>
      <c r="D5" s="40"/>
      <c r="E5" s="21"/>
      <c r="F5" s="21"/>
    </row>
    <row r="6" spans="2:6">
      <c r="C6" t="s">
        <v>141</v>
      </c>
      <c r="D6" s="40">
        <v>1</v>
      </c>
      <c r="E6" s="21">
        <v>290000</v>
      </c>
      <c r="F6" s="21">
        <v>1740000</v>
      </c>
    </row>
    <row r="7" spans="2:6">
      <c r="C7" t="s">
        <v>142</v>
      </c>
      <c r="D7" s="40">
        <v>1</v>
      </c>
      <c r="E7" s="21">
        <v>246500</v>
      </c>
      <c r="F7" s="21">
        <v>1696500</v>
      </c>
    </row>
    <row r="8" spans="2:6">
      <c r="C8" t="s">
        <v>143</v>
      </c>
      <c r="D8" s="40">
        <v>1</v>
      </c>
      <c r="E8" s="21">
        <v>246500</v>
      </c>
      <c r="F8" s="21">
        <v>1696500</v>
      </c>
    </row>
    <row r="9" spans="2:6">
      <c r="B9" t="s">
        <v>160</v>
      </c>
      <c r="D9" s="40">
        <v>0</v>
      </c>
      <c r="E9" s="21">
        <v>783000</v>
      </c>
      <c r="F9" s="21"/>
    </row>
    <row r="10" spans="2:6">
      <c r="B10" t="s">
        <v>161</v>
      </c>
      <c r="D10" s="40" t="s">
        <v>162</v>
      </c>
      <c r="E10" s="21">
        <v>261000</v>
      </c>
      <c r="F10" s="21"/>
    </row>
    <row r="11" spans="2:6">
      <c r="B11" t="s">
        <v>135</v>
      </c>
      <c r="D11" s="40"/>
      <c r="E11" s="21"/>
      <c r="F11" s="21"/>
    </row>
    <row r="12" spans="2:6">
      <c r="C12" t="s">
        <v>141</v>
      </c>
      <c r="D12" s="40">
        <v>1</v>
      </c>
      <c r="E12" s="21">
        <v>229500</v>
      </c>
      <c r="F12" s="21">
        <v>1579500</v>
      </c>
    </row>
    <row r="13" spans="2:6">
      <c r="C13" t="s">
        <v>142</v>
      </c>
      <c r="D13" s="40">
        <v>1</v>
      </c>
      <c r="E13" s="21">
        <v>229500</v>
      </c>
      <c r="F13" s="21">
        <v>1579500</v>
      </c>
    </row>
    <row r="14" spans="2:6">
      <c r="C14" t="s">
        <v>143</v>
      </c>
      <c r="D14" s="40">
        <v>1</v>
      </c>
      <c r="E14" s="21">
        <v>202500</v>
      </c>
      <c r="F14" s="21">
        <v>1552500</v>
      </c>
    </row>
    <row r="15" spans="2:6">
      <c r="B15" t="s">
        <v>163</v>
      </c>
      <c r="D15" s="40">
        <v>0</v>
      </c>
      <c r="E15" s="21">
        <v>661500</v>
      </c>
      <c r="F15" s="21"/>
    </row>
    <row r="16" spans="2:6">
      <c r="B16" t="s">
        <v>164</v>
      </c>
      <c r="D16" s="40" t="s">
        <v>162</v>
      </c>
      <c r="E16" s="21">
        <v>220500</v>
      </c>
      <c r="F16" s="21"/>
    </row>
    <row r="17" spans="2:6">
      <c r="B17" t="s">
        <v>136</v>
      </c>
      <c r="D17" s="40"/>
      <c r="E17" s="21"/>
      <c r="F17" s="21"/>
    </row>
    <row r="18" spans="2:6">
      <c r="C18" t="s">
        <v>141</v>
      </c>
      <c r="D18" s="40">
        <v>1</v>
      </c>
      <c r="E18" s="21">
        <v>180000</v>
      </c>
      <c r="F18" s="21">
        <v>1380000</v>
      </c>
    </row>
    <row r="19" spans="2:6">
      <c r="C19" t="s">
        <v>142</v>
      </c>
      <c r="D19" s="40">
        <v>1</v>
      </c>
      <c r="E19" s="21">
        <v>156000</v>
      </c>
      <c r="F19" s="21">
        <v>1356000</v>
      </c>
    </row>
    <row r="20" spans="2:6">
      <c r="C20" t="s">
        <v>143</v>
      </c>
      <c r="D20" s="40">
        <v>1</v>
      </c>
      <c r="E20" s="21">
        <v>180000</v>
      </c>
      <c r="F20" s="21">
        <v>1380000</v>
      </c>
    </row>
    <row r="21" spans="2:6">
      <c r="B21" t="s">
        <v>165</v>
      </c>
      <c r="D21" s="40">
        <v>0</v>
      </c>
      <c r="E21" s="21">
        <v>516000</v>
      </c>
      <c r="F21" s="21"/>
    </row>
    <row r="22" spans="2:6">
      <c r="B22" t="s">
        <v>166</v>
      </c>
      <c r="D22" s="40" t="s">
        <v>162</v>
      </c>
      <c r="E22" s="21">
        <v>172000</v>
      </c>
      <c r="F22" s="21"/>
    </row>
    <row r="23" spans="2:6">
      <c r="B23" t="s">
        <v>138</v>
      </c>
      <c r="D23" s="40"/>
      <c r="E23" s="21"/>
      <c r="F23" s="21"/>
    </row>
    <row r="24" spans="2:6">
      <c r="C24" t="s">
        <v>141</v>
      </c>
      <c r="D24" s="40">
        <v>1</v>
      </c>
      <c r="E24" s="21">
        <v>168750</v>
      </c>
      <c r="F24" s="21">
        <v>1293750</v>
      </c>
    </row>
    <row r="25" spans="2:6">
      <c r="C25" t="s">
        <v>142</v>
      </c>
      <c r="D25" s="40">
        <v>1</v>
      </c>
      <c r="E25" s="21">
        <v>149250</v>
      </c>
      <c r="F25" s="21">
        <v>1144250</v>
      </c>
    </row>
    <row r="26" spans="2:6">
      <c r="C26" t="s">
        <v>143</v>
      </c>
      <c r="D26" s="40">
        <v>1</v>
      </c>
      <c r="E26" s="21">
        <v>179350</v>
      </c>
      <c r="F26" s="21">
        <v>1234350</v>
      </c>
    </row>
    <row r="27" spans="2:6">
      <c r="B27" t="s">
        <v>167</v>
      </c>
      <c r="D27" s="40">
        <v>0</v>
      </c>
      <c r="E27" s="21">
        <v>497350</v>
      </c>
      <c r="F27" s="21"/>
    </row>
    <row r="28" spans="2:6">
      <c r="B28" t="s">
        <v>168</v>
      </c>
      <c r="D28" s="40" t="s">
        <v>162</v>
      </c>
      <c r="E28" s="21">
        <v>165783.33333333334</v>
      </c>
      <c r="F28" s="21"/>
    </row>
    <row r="29" spans="2:6">
      <c r="B29" t="s">
        <v>139</v>
      </c>
      <c r="D29" s="40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1A86-8BD1-431A-BD0F-2D7C28CFBE9A}">
  <sheetPr codeName="Sheet8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25" t="s">
        <v>153</v>
      </c>
      <c r="C2" s="26"/>
      <c r="D2" s="32"/>
      <c r="E2" s="32"/>
      <c r="F2" s="32"/>
    </row>
    <row r="3" spans="2:6" collapsed="1">
      <c r="B3" s="24"/>
      <c r="C3" s="24"/>
      <c r="D3" s="33" t="s">
        <v>155</v>
      </c>
      <c r="E3" s="33" t="s">
        <v>150</v>
      </c>
      <c r="F3" s="33" t="s">
        <v>152</v>
      </c>
    </row>
    <row r="4" spans="2:6" ht="40.5" hidden="1" outlineLevel="1">
      <c r="B4" s="28"/>
      <c r="C4" s="28"/>
      <c r="E4" s="35" t="s">
        <v>151</v>
      </c>
      <c r="F4" s="35" t="s">
        <v>151</v>
      </c>
    </row>
    <row r="5" spans="2:6">
      <c r="B5" s="29" t="s">
        <v>154</v>
      </c>
      <c r="C5" s="30"/>
      <c r="D5" s="27"/>
      <c r="E5" s="27"/>
      <c r="F5" s="27"/>
    </row>
    <row r="6" spans="2:6" outlineLevel="1">
      <c r="B6" s="28"/>
      <c r="C6" s="28" t="s">
        <v>148</v>
      </c>
      <c r="D6" s="21">
        <v>20000000</v>
      </c>
      <c r="E6" s="34">
        <v>30000000</v>
      </c>
      <c r="F6" s="34">
        <v>15000000</v>
      </c>
    </row>
    <row r="7" spans="2:6">
      <c r="B7" s="29" t="s">
        <v>156</v>
      </c>
      <c r="C7" s="30"/>
      <c r="D7" s="27"/>
      <c r="E7" s="27"/>
      <c r="F7" s="27"/>
    </row>
    <row r="8" spans="2:6" ht="17.25" outlineLevel="1" thickBot="1">
      <c r="B8" s="31"/>
      <c r="C8" s="31" t="s">
        <v>149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157</v>
      </c>
    </row>
    <row r="10" spans="2:6">
      <c r="B10" t="s">
        <v>158</v>
      </c>
    </row>
    <row r="11" spans="2:6">
      <c r="B11" t="s">
        <v>159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37" t="s">
        <v>68</v>
      </c>
      <c r="C2" s="38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김준우" comment="만든 사람 김준우 날짜 2025-01-15">
      <inputCells r="C3" val="30000000" numFmtId="41"/>
    </scenario>
    <scenario name="대출금 감소" locked="1" count="1" user="김준우" comment="만든 사람 김준우 날짜 2025-01-15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582B16E8-F35A-4218-BD12-18D596ED4FA7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M15" sqref="M15"/>
    </sheetView>
  </sheetViews>
  <sheetFormatPr defaultRowHeight="16.5"/>
  <sheetData>
    <row r="1" spans="1:6">
      <c r="B1" s="39" t="s">
        <v>73</v>
      </c>
      <c r="C1" s="39"/>
      <c r="D1" s="39"/>
      <c r="E1" s="39"/>
      <c r="F1" s="39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N23" sqref="N23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0</xdr:row>
                    <xdr:rowOff>0</xdr:rowOff>
                  </from>
                  <to>
                    <xdr:col>4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김준우</cp:lastModifiedBy>
  <dcterms:created xsi:type="dcterms:W3CDTF">2023-05-12T01:27:33Z</dcterms:created>
  <dcterms:modified xsi:type="dcterms:W3CDTF">2025-01-15T06:49:11Z</dcterms:modified>
</cp:coreProperties>
</file>