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o365dongduk-my.sharepoint.com/personal/u20171156_office_dongduk_ac_kr/Documents/"/>
    </mc:Choice>
  </mc:AlternateContent>
  <xr:revisionPtr revIDLastSave="226" documentId="8_{3491AFFC-E9D5-4045-B68B-84C6FC05DE2D}" xr6:coauthVersionLast="47" xr6:coauthVersionMax="47" xr10:uidLastSave="{DCF95AA6-F6C4-4DBB-85ED-1A1F6573340F}"/>
  <bookViews>
    <workbookView xWindow="-120" yWindow="-120" windowWidth="29040" windowHeight="15840" activeTab="8" xr2:uid="{687888A0-7169-4D04-8AED-D6529133C41D}"/>
  </bookViews>
  <sheets>
    <sheet name="기본작업" sheetId="1" r:id="rId1"/>
    <sheet name="계산작업" sheetId="2" r:id="rId2"/>
    <sheet name="대리" sheetId="15" r:id="rId3"/>
    <sheet name="분석작업-1" sheetId="3" r:id="rId4"/>
    <sheet name="시나리오 요약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eta.RIGHT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 a="1"/>
  <c r="F4" i="2" s="1"/>
  <c r="F5" i="2" a="1"/>
  <c r="F5" i="2" s="1"/>
  <c r="F6" i="2" a="1"/>
  <c r="F6" i="2" s="1"/>
  <c r="F3" i="2" a="1"/>
  <c r="F3" i="2" s="1"/>
  <c r="E40" i="2"/>
  <c r="E41" i="2"/>
  <c r="E42" i="2"/>
  <c r="E43" i="2"/>
  <c r="E44" i="2"/>
  <c r="E45" i="2"/>
  <c r="E46" i="2"/>
  <c r="E39" i="2"/>
  <c r="B4" i="2"/>
  <c r="B5" i="2"/>
  <c r="B3" i="2"/>
  <c r="A35" i="1"/>
  <c r="B40" i="2"/>
  <c r="B41" i="2"/>
  <c r="B42" i="2"/>
  <c r="B43" i="2"/>
  <c r="B44" i="2"/>
  <c r="B45" i="2"/>
  <c r="B46" i="2"/>
  <c r="B39" i="2"/>
  <c r="C6" i="4"/>
  <c r="F39" i="2" a="1"/>
  <c r="F39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391D495-FE7E-4E73-9D58-FDCEBD259C39}" name="MS Access Database_Query" type="1" refreshedVersion="8" background="1">
    <dbPr connection="DSN=MS Access Database;DBQ=C:\OA\급여현황.accdb;DefaultDir=C:\OA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C:\OA\급여현황.accdb`.`2023년급여` `2023년급여`"/>
  </connection>
  <connection id="2" xr16:uid="{8A3F019A-8AC8-4511-BAA8-EC7F2455CE1C}" name="MS Access Database_Query1" type="1" refreshedVersion="8" background="1">
    <dbPr connection="DSN=MS Access Database;DBQ=C:\OA\급여현황.accdb;DefaultDir=C:\OA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C:\OA\급여현황.accdb`.`2023년급여` `2023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<sst xmlns="http://schemas.openxmlformats.org/spreadsheetml/2006/main" count="329" uniqueCount="178">
  <si>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</si>
  <si>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</si>
  <si>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</si>
  <si>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</si>
  <si>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</si>
  <si>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</si>
  <si>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</si>
  <si>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</si>
  <si>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</si>
  <si>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</si>
  <si>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</si>
  <si>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</si>
  <si>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</si>
  <si>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</si>
  <si>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</si>
  <si>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</si>
  <si>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</si>
  <si>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</si>
  <si>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</si>
  <si>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</si>
  <si>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</si>
  <si>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</si>
  <si>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</si>
  <si>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</si>
  <si>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</si>
  <si>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</si>
  <si>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</si>
  <si>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</si>
  <si>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</si>
  <si>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</si>
  <si>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</si>
  <si>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</si>
  <si>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</si>
  <si>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</si>
  <si>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</si>
  <si>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</si>
  <si>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</si>
  <si>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</si>
  <si>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</si>
  <si>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</si>
  <si>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</si>
  <si>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</si>
  <si>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</si>
  <si>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</si>
  <si>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</si>
  <si>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</si>
  <si>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</si>
  <si>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</si>
  <si>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</si>
  <si>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</si>
  <si>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</si>
  <si>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</si>
  <si>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</si>
  <si>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</si>
  <si>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</si>
  <si>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</si>
  <si>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</si>
  <si>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</si>
  <si>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</si>
  <si>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</si>
  <si>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</si>
  <si>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</si>
  <si>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</si>
  <si>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</si>
  <si>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</si>
  <si>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</si>
  <si>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</si>
  <si>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</si>
  <si>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</si>
  <si>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</si>
  <si>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</si>
  <si>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</si>
  <si>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</si>
  <si>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</si>
  <si>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</si>
  <si>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</si>
  <si>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</si>
  <si>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</si>
  <si>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</si>
  <si>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</si>
  <si>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</si>
  <si>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</si>
  <si>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</si>
  <si>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</si>
  <si>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</si>
  <si>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</si>
  <si>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</si>
  <si>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</si>
  <si>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</si>
  <si>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</si>
  <si>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</si>
  <si>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</si>
  <si>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</si>
  <si>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</si>
  <si>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</si>
  <si>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</si>
  <si>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</si>
  <si>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</si>
  <si>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</si>
  <si>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</si>
  <si>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</si>
  <si>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</si>
  <si>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</si>
  <si>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</si>
  <si>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</si>
  <si>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</si>
  <si>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</si>
  <si>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</si>
  <si>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</si>
  <si>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</si>
  <si>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</si>
  <si>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</si>
  <si>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</si>
  <si>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</si>
  <si>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</si>
  <si>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</si>
  <si>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</si>
  <si>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</si>
  <si>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</si>
  <si>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</si>
  <si>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</si>
  <si>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</si>
  <si>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</si>
  <si>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</si>
  <si>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</si>
  <si>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</si>
  <si>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</si>
  <si>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</si>
  <si>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</si>
  <si>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</si>
  <si>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</si>
  <si>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</si>
  <si>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</si>
  <si>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</si>
  <si>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사원</t>
  </si>
  <si>
    <t>대리</t>
  </si>
  <si>
    <t>과장</t>
  </si>
  <si>
    <t>부장</t>
  </si>
  <si>
    <t>총합계</t>
  </si>
  <si>
    <t>기획부</t>
  </si>
  <si>
    <t>판매부</t>
  </si>
  <si>
    <t>홍보부</t>
  </si>
  <si>
    <t>개수 : 성명</t>
  </si>
  <si>
    <t>(모두)</t>
  </si>
  <si>
    <t>직위</t>
  </si>
  <si>
    <t>부서</t>
  </si>
  <si>
    <t>사원 합계</t>
  </si>
  <si>
    <t>대리 합계</t>
  </si>
  <si>
    <t>과장 합계</t>
  </si>
  <si>
    <t>부장 합계</t>
  </si>
  <si>
    <t>사원 평균</t>
  </si>
  <si>
    <t>대리 평균</t>
  </si>
  <si>
    <t>과장 평균</t>
  </si>
  <si>
    <t>부장 평균</t>
  </si>
  <si>
    <t>없음</t>
  </si>
  <si>
    <t>합계 : 총수령금액</t>
  </si>
  <si>
    <t>최대 : 수당</t>
  </si>
  <si>
    <t>$C$3</t>
  </si>
  <si>
    <t>$C$6</t>
  </si>
  <si>
    <t>대출금 증가</t>
  </si>
  <si>
    <t>만든 사람 김수진 날짜 2025-01-21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</si>
  <si>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</si>
  <si>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</si>
  <si>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</si>
  <si>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</si>
  <si>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</si>
  <si>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</si>
  <si>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</si>
  <si>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</si>
  <si>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</si>
  <si>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</si>
  <si>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</si>
  <si>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</si>
  <si>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</si>
  <si>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</si>
  <si>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</si>
  <si>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</si>
  <si>
    <t>최대 : 수당 - 직위: 대리, 성명: 김동지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</si>
</sst>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6" fontId="0" fillId="0" borderId="8" xfId="0" applyNumberFormat="1" applyBorder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3" fillId="4" borderId="0" xfId="0" applyFont="1" applyFill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6" fillId="0" borderId="0" xfId="0" applyFont="1" applyAlignment="1">
      <alignment vertical="top" wrapText="1"/>
    </xf>
    <xf numFmtId="0" fontId="18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12</xdr:row>
      <xdr:rowOff>9525</xdr:rowOff>
    </xdr:from>
    <xdr:to>
      <xdr:col>7</xdr:col>
      <xdr:colOff>9525</xdr:colOff>
      <xdr:row>26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457200</xdr:colOff>
          <xdr:row>2</xdr:row>
          <xdr:rowOff>57150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수진" refreshedDate="45678.779779398152" backgroundQuery="1" createdVersion="8" refreshedVersion="8" minRefreshableVersion="3" recordCount="12" xr:uid="{19D871BB-7BDF-41CB-A439-E4806BAB0F6B}">
  <cacheSource type="external" connectionId="2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 SUM(기본급,수당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115C74-952C-404A-A855-5A0A6581C1A3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1" baseItem="2" numFmtId="41"/>
    <dataField name="합계 : 총수령금액" fld="8" baseField="1" baseItem="2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4F7385F-EA4C-4381-BCA3-2F51EBC5FE4C}" name="표1" displayName="표1" ref="A3:H6" totalsRowShown="0">
  <autoFilter ref="A3:H6" xr:uid="{24F7385F-EA4C-4381-BCA3-2F51EBC5FE4C}"/>
  <sortState xmlns:xlrd2="http://schemas.microsoft.com/office/spreadsheetml/2017/richdata2" ref="A4:H6">
    <sortCondition ref="G3:G6"/>
  </sortState>
  <tableColumns count="8">
    <tableColumn id="1" xr3:uid="{9C5D7359-5AAA-46FF-B3A5-7632606A6BA1}" name="성명"/>
    <tableColumn id="2" xr3:uid="{4FE207AB-C683-4A61-B675-8DC4E8A77559}" name="부서"/>
    <tableColumn id="3" xr3:uid="{79AB49F3-9DA7-42CE-86B4-F111DB734CB1}" name="직위"/>
    <tableColumn id="4" xr3:uid="{8735B575-3F5D-4431-AD6F-929A6E20E265}" name="인사고과"/>
    <tableColumn id="5" xr3:uid="{DADAE106-73FB-43FF-B2ED-A82DDB48A2F4}" name="기본급"/>
    <tableColumn id="6" xr3:uid="{64705102-2D3C-4F0D-948B-D304081F77A1}" name="상여비율"/>
    <tableColumn id="7" xr3:uid="{AA0FDDDE-6424-4489-8DD2-C4E5FCCB3FF4}" name="수당"/>
    <tableColumn id="8" xr3:uid="{C81B1A7C-5537-4B5D-8027-2C6F7519CD95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3" workbookViewId="0">
      <selection activeCell="K36" sqref="K36"/>
    </sheetView>
  </sheetViews>
  <sheetFormatPr defaultRowHeight="16.5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6.25">
      <c r="A1" s="37" t="s">
        <v>0</v>
      </c>
      <c r="B1" s="37"/>
      <c r="C1" s="37"/>
      <c r="D1" s="37"/>
      <c r="E1" s="37"/>
      <c r="F1" s="37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AND(FIND("SW",$A4)&gt;=1,RIGHT($A4,3)="개발자")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workbookViewId="0">
      <selection activeCell="K9" sqref="K9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COUNTIFS($E$9:$E$35,"&lt;="&amp;$A3,$B$9:$B$35,"*영")&amp;"건"</f>
        <v>7건</v>
      </c>
      <c r="E3" s="3" t="s">
        <v>29</v>
      </c>
      <c r="F3" s="3" t="str">
        <f t="array" ref="F3">INDEX($A$9:$F$35,MATCH(LARGE(($C$9:$C$35=$E3)*$D$9:$D$35,3),($C$9:$C$35=$E3)*($D$9:$D$35),0),2)</f>
        <v>장동욱</v>
      </c>
    </row>
    <row r="4" spans="1:6">
      <c r="A4" s="3">
        <v>600</v>
      </c>
      <c r="B4" s="3" t="str">
        <f t="shared" ref="B4:B5" si="0">COUNTIFS($E$9:$E$35,"&lt;="&amp;$A4,$B$9:$B$35,"*영")&amp;"건"</f>
        <v>12건</v>
      </c>
      <c r="E4" s="3" t="s">
        <v>30</v>
      </c>
      <c r="F4" s="3" t="str">
        <f t="array" ref="F4">INDEX($A$9:$F$35,MATCH(LARGE(($C$9:$C$35=$E4)*$D$9:$D$35,3),($C$9:$C$35=$E4)*($D$9:$D$35),0),2)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INDEX($A$9:$F$35,MATCH(LARGE(($C$9:$C$35=$E5)*$D$9:$D$35,3),($C$9:$C$35=$E5)*($D$9:$D$35),0),2)</f>
        <v>도부영</v>
      </c>
    </row>
    <row r="6" spans="1:6">
      <c r="E6" s="3" t="s">
        <v>32</v>
      </c>
      <c r="F6" s="3" t="str">
        <f t="array" ref="F6">INDEX($A$9:$F$35,MATCH(LARGE(($C$9:$C$35=$E6)*$D$9:$D$35,3),($C$9:$C$35=$E6)*($D$9:$D$35),0),2)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>
        <f>$D39*_xlfn.XLOOKUP(RIGHT(A39,1),$H$42:$H$46,$I$42:$I$46,0,0)-$D39*_xlfn.XLOOKUP(RIGHT(A39,1),$H$42:$H$46,$I$42:$I$46,0,0)*_xlfn.XLOOKUP(RIGHT(A39,1),$H$42:$H$46,$J$42:$J$46,0,0)</f>
        <v>128250</v>
      </c>
      <c r="F39" s="6" cm="1">
        <f t="array" ref="F39">fn이익금(E39,C39,D39)</f>
        <v>0</v>
      </c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6">
        <f t="shared" ref="E40:E46" si="2">$D40*_xlfn.XLOOKUP(RIGHT(A40,1),$H$42:$H$46,$I$42:$I$46,0,0)-$D40*_xlfn.XLOOKUP(RIGHT(A40,1),$H$42:$H$46,$I$42:$I$46,0,0)*_xlfn.XLOOKUP(RIGHT(A40,1),$H$42:$H$46,$J$42:$J$46,0,0)</f>
        <v>372465</v>
      </c>
      <c r="F40" s="6"/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/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/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/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/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/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/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5325A-C3B5-4938-96CD-594DBC1C48CD}">
  <sheetPr codeName="Sheet9"/>
  <dimension ref="A1:H6"/>
  <sheetViews>
    <sheetView workbookViewId="0">
      <selection activeCell="G23" sqref="G23"/>
    </sheetView>
  </sheetViews>
  <sheetFormatPr defaultRowHeight="16.5"/>
  <cols>
    <col min="1" max="3" width="9.125" bestFit="1" customWidth="1"/>
    <col min="4" max="4" width="11.25" bestFit="1" customWidth="1"/>
    <col min="5" max="5" width="9.375" bestFit="1" customWidth="1"/>
    <col min="6" max="6" width="11.25" bestFit="1" customWidth="1"/>
    <col min="7" max="7" width="9.125" bestFit="1" customWidth="1"/>
    <col min="8" max="8" width="11.25" bestFit="1" customWidth="1"/>
  </cols>
  <sheetData>
    <row r="1" spans="1:8">
      <c r="A1" s="36" t="s">
        <v>177</v>
      </c>
    </row>
    <row r="3" spans="1:8">
      <c r="A3" t="s">
        <v>74</v>
      </c>
      <c r="B3" t="s">
        <v>145</v>
      </c>
      <c r="C3" t="s">
        <v>144</v>
      </c>
      <c r="D3" t="s">
        <v>169</v>
      </c>
      <c r="E3" t="s">
        <v>170</v>
      </c>
      <c r="F3" t="s">
        <v>171</v>
      </c>
      <c r="G3" t="s">
        <v>172</v>
      </c>
      <c r="H3" t="s">
        <v>173</v>
      </c>
    </row>
    <row r="4" spans="1:8">
      <c r="A4" t="s">
        <v>175</v>
      </c>
      <c r="B4" t="s">
        <v>140</v>
      </c>
      <c r="C4" t="s">
        <v>135</v>
      </c>
      <c r="D4">
        <v>6</v>
      </c>
      <c r="E4">
        <v>1200000</v>
      </c>
      <c r="F4">
        <v>0.03</v>
      </c>
      <c r="G4">
        <v>156000</v>
      </c>
      <c r="H4">
        <v>1356000</v>
      </c>
    </row>
    <row r="5" spans="1:8">
      <c r="A5" t="s">
        <v>174</v>
      </c>
      <c r="B5" t="s">
        <v>139</v>
      </c>
      <c r="C5" t="s">
        <v>135</v>
      </c>
      <c r="D5">
        <v>18</v>
      </c>
      <c r="E5">
        <v>1200000</v>
      </c>
      <c r="F5">
        <v>0.05</v>
      </c>
      <c r="G5">
        <v>180000</v>
      </c>
      <c r="H5">
        <v>1380000</v>
      </c>
    </row>
    <row r="6" spans="1:8">
      <c r="A6" t="s">
        <v>176</v>
      </c>
      <c r="B6" t="s">
        <v>141</v>
      </c>
      <c r="C6" t="s">
        <v>135</v>
      </c>
      <c r="D6">
        <v>15</v>
      </c>
      <c r="E6">
        <v>1200000</v>
      </c>
      <c r="F6">
        <v>0.05</v>
      </c>
      <c r="G6">
        <v>180000</v>
      </c>
      <c r="H6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workbookViewId="0">
      <selection activeCell="E22" sqref="E22"/>
    </sheetView>
  </sheetViews>
  <sheetFormatPr defaultRowHeight="16.5"/>
  <cols>
    <col min="2" max="2" width="11.875" bestFit="1" customWidth="1"/>
    <col min="3" max="3" width="8.5" bestFit="1" customWidth="1"/>
    <col min="4" max="5" width="11.125" bestFit="1" customWidth="1"/>
    <col min="6" max="6" width="17.375" bestFit="1" customWidth="1"/>
  </cols>
  <sheetData>
    <row r="2" spans="2:6">
      <c r="B2" s="22" t="s">
        <v>74</v>
      </c>
      <c r="C2" t="s">
        <v>143</v>
      </c>
    </row>
    <row r="4" spans="2:6">
      <c r="B4" s="22" t="s">
        <v>144</v>
      </c>
      <c r="C4" s="22" t="s">
        <v>145</v>
      </c>
      <c r="D4" t="s">
        <v>142</v>
      </c>
      <c r="E4" t="s">
        <v>156</v>
      </c>
      <c r="F4" t="s">
        <v>155</v>
      </c>
    </row>
    <row r="5" spans="2:6">
      <c r="B5" t="s">
        <v>137</v>
      </c>
      <c r="E5" s="21"/>
      <c r="F5" s="21"/>
    </row>
    <row r="6" spans="2:6">
      <c r="C6" t="s">
        <v>139</v>
      </c>
      <c r="D6">
        <v>1</v>
      </c>
      <c r="E6" s="21">
        <v>290000</v>
      </c>
      <c r="F6" s="21">
        <v>1740000</v>
      </c>
    </row>
    <row r="7" spans="2:6">
      <c r="C7" t="s">
        <v>140</v>
      </c>
      <c r="D7">
        <v>1</v>
      </c>
      <c r="E7" s="21">
        <v>246500</v>
      </c>
      <c r="F7" s="21">
        <v>1696500</v>
      </c>
    </row>
    <row r="8" spans="2:6">
      <c r="C8" t="s">
        <v>141</v>
      </c>
      <c r="D8">
        <v>1</v>
      </c>
      <c r="E8" s="21">
        <v>246500</v>
      </c>
      <c r="F8" s="21">
        <v>1696500</v>
      </c>
    </row>
    <row r="9" spans="2:6">
      <c r="B9" t="s">
        <v>149</v>
      </c>
      <c r="D9">
        <v>0</v>
      </c>
      <c r="E9" s="21">
        <v>783000</v>
      </c>
      <c r="F9" s="21"/>
    </row>
    <row r="10" spans="2:6">
      <c r="B10" t="s">
        <v>153</v>
      </c>
      <c r="D10" t="s">
        <v>154</v>
      </c>
      <c r="E10" s="21">
        <v>261000</v>
      </c>
      <c r="F10" s="21"/>
    </row>
    <row r="11" spans="2:6">
      <c r="B11" t="s">
        <v>136</v>
      </c>
      <c r="E11" s="21"/>
      <c r="F11" s="21"/>
    </row>
    <row r="12" spans="2:6">
      <c r="C12" t="s">
        <v>139</v>
      </c>
      <c r="D12">
        <v>1</v>
      </c>
      <c r="E12" s="21">
        <v>229500</v>
      </c>
      <c r="F12" s="21">
        <v>1579500</v>
      </c>
    </row>
    <row r="13" spans="2:6">
      <c r="C13" t="s">
        <v>140</v>
      </c>
      <c r="D13">
        <v>1</v>
      </c>
      <c r="E13" s="21">
        <v>229500</v>
      </c>
      <c r="F13" s="21">
        <v>1579500</v>
      </c>
    </row>
    <row r="14" spans="2:6">
      <c r="C14" t="s">
        <v>141</v>
      </c>
      <c r="D14">
        <v>1</v>
      </c>
      <c r="E14" s="21">
        <v>202500</v>
      </c>
      <c r="F14" s="21">
        <v>1552500</v>
      </c>
    </row>
    <row r="15" spans="2:6">
      <c r="B15" t="s">
        <v>148</v>
      </c>
      <c r="D15">
        <v>0</v>
      </c>
      <c r="E15" s="21">
        <v>661500</v>
      </c>
      <c r="F15" s="21"/>
    </row>
    <row r="16" spans="2:6">
      <c r="B16" t="s">
        <v>152</v>
      </c>
      <c r="D16" t="s">
        <v>154</v>
      </c>
      <c r="E16" s="21">
        <v>220500</v>
      </c>
      <c r="F16" s="21"/>
    </row>
    <row r="17" spans="2:6">
      <c r="B17" t="s">
        <v>135</v>
      </c>
      <c r="E17" s="21"/>
      <c r="F17" s="21"/>
    </row>
    <row r="18" spans="2:6">
      <c r="C18" t="s">
        <v>139</v>
      </c>
      <c r="D18">
        <v>1</v>
      </c>
      <c r="E18" s="21">
        <v>180000</v>
      </c>
      <c r="F18" s="21">
        <v>1380000</v>
      </c>
    </row>
    <row r="19" spans="2:6">
      <c r="C19" t="s">
        <v>140</v>
      </c>
      <c r="D19">
        <v>1</v>
      </c>
      <c r="E19" s="21">
        <v>156000</v>
      </c>
      <c r="F19" s="21">
        <v>1356000</v>
      </c>
    </row>
    <row r="20" spans="2:6">
      <c r="C20" t="s">
        <v>141</v>
      </c>
      <c r="D20">
        <v>1</v>
      </c>
      <c r="E20" s="21">
        <v>180000</v>
      </c>
      <c r="F20" s="21">
        <v>1380000</v>
      </c>
    </row>
    <row r="21" spans="2:6">
      <c r="B21" t="s">
        <v>147</v>
      </c>
      <c r="D21">
        <v>0</v>
      </c>
      <c r="E21" s="21">
        <v>516000</v>
      </c>
      <c r="F21" s="21"/>
    </row>
    <row r="22" spans="2:6">
      <c r="B22" t="s">
        <v>151</v>
      </c>
      <c r="D22" t="s">
        <v>154</v>
      </c>
      <c r="E22" s="21">
        <v>172000</v>
      </c>
      <c r="F22" s="21"/>
    </row>
    <row r="23" spans="2:6">
      <c r="B23" t="s">
        <v>134</v>
      </c>
      <c r="E23" s="21"/>
      <c r="F23" s="21"/>
    </row>
    <row r="24" spans="2:6">
      <c r="C24" t="s">
        <v>139</v>
      </c>
      <c r="D24">
        <v>1</v>
      </c>
      <c r="E24" s="21">
        <v>168750</v>
      </c>
      <c r="F24" s="21">
        <v>1293750</v>
      </c>
    </row>
    <row r="25" spans="2:6">
      <c r="C25" t="s">
        <v>140</v>
      </c>
      <c r="D25">
        <v>1</v>
      </c>
      <c r="E25" s="21">
        <v>149250</v>
      </c>
      <c r="F25" s="21">
        <v>1144250</v>
      </c>
    </row>
    <row r="26" spans="2:6">
      <c r="C26" t="s">
        <v>141</v>
      </c>
      <c r="D26">
        <v>1</v>
      </c>
      <c r="E26" s="21">
        <v>179350</v>
      </c>
      <c r="F26" s="21">
        <v>1234350</v>
      </c>
    </row>
    <row r="27" spans="2:6">
      <c r="B27" t="s">
        <v>146</v>
      </c>
      <c r="D27">
        <v>0</v>
      </c>
      <c r="E27" s="21">
        <v>497350</v>
      </c>
      <c r="F27" s="21"/>
    </row>
    <row r="28" spans="2:6">
      <c r="B28" t="s">
        <v>150</v>
      </c>
      <c r="D28" t="s">
        <v>154</v>
      </c>
      <c r="E28" s="21">
        <v>165783.33333333334</v>
      </c>
      <c r="F28" s="21"/>
    </row>
    <row r="29" spans="2:6">
      <c r="B29" t="s">
        <v>138</v>
      </c>
      <c r="D29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78289-6E0D-4CBA-8B31-EC6A14969862}">
  <sheetPr codeName="Sheet8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75" bestFit="1" customWidth="1"/>
    <col min="4" max="6" width="11.875" bestFit="1" customWidth="1" outlineLevel="1"/>
  </cols>
  <sheetData>
    <row r="1" spans="2:6" ht="17.25" thickBot="1"/>
    <row r="2" spans="2:6">
      <c r="B2" s="25" t="s">
        <v>162</v>
      </c>
      <c r="C2" s="26"/>
      <c r="D2" s="32"/>
      <c r="E2" s="32"/>
      <c r="F2" s="32"/>
    </row>
    <row r="3" spans="2:6" collapsed="1">
      <c r="B3" s="24"/>
      <c r="C3" s="24"/>
      <c r="D3" s="33" t="s">
        <v>164</v>
      </c>
      <c r="E3" s="33" t="s">
        <v>159</v>
      </c>
      <c r="F3" s="33" t="s">
        <v>161</v>
      </c>
    </row>
    <row r="4" spans="2:6" ht="40.5" hidden="1" outlineLevel="1">
      <c r="B4" s="28"/>
      <c r="C4" s="28"/>
      <c r="E4" s="35" t="s">
        <v>160</v>
      </c>
      <c r="F4" s="35" t="s">
        <v>160</v>
      </c>
    </row>
    <row r="5" spans="2:6">
      <c r="B5" s="29" t="s">
        <v>163</v>
      </c>
      <c r="C5" s="30"/>
      <c r="D5" s="27"/>
      <c r="E5" s="27"/>
      <c r="F5" s="27"/>
    </row>
    <row r="6" spans="2:6" outlineLevel="1">
      <c r="B6" s="28"/>
      <c r="C6" s="28" t="s">
        <v>157</v>
      </c>
      <c r="D6" s="21">
        <v>20000000</v>
      </c>
      <c r="E6" s="34">
        <v>30000000</v>
      </c>
      <c r="F6" s="34">
        <v>15000000</v>
      </c>
    </row>
    <row r="7" spans="2:6">
      <c r="B7" s="29" t="s">
        <v>165</v>
      </c>
      <c r="C7" s="30"/>
      <c r="D7" s="27"/>
      <c r="E7" s="27"/>
      <c r="F7" s="27"/>
    </row>
    <row r="8" spans="2:6" ht="17.25" outlineLevel="1" thickBot="1">
      <c r="B8" s="31"/>
      <c r="C8" s="31" t="s">
        <v>158</v>
      </c>
      <c r="D8" s="23">
        <v>622124.36321312899</v>
      </c>
      <c r="E8" s="23">
        <v>933186.54481969296</v>
      </c>
      <c r="F8" s="23">
        <v>466593.27240984602</v>
      </c>
    </row>
    <row r="9" spans="2:6">
      <c r="B9" t="s">
        <v>166</v>
      </c>
    </row>
    <row r="10" spans="2:6">
      <c r="B10" t="s">
        <v>167</v>
      </c>
    </row>
    <row r="11" spans="2:6">
      <c r="B11" t="s">
        <v>168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3" sqref="C3"/>
    </sheetView>
  </sheetViews>
  <sheetFormatPr defaultRowHeight="16.5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38" t="s">
        <v>68</v>
      </c>
      <c r="C2" s="39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김수진" comment="만든 사람 김수진 날짜 2025-01-21">
      <inputCells r="C3" val="30000000" numFmtId="41"/>
    </scenario>
    <scenario name="대출금 감소" locked="1" count="1" user="김수진" comment="만든 사람 김수진 날짜 2025-01-21">
      <inputCells r="C3" val="15000000" numFmtId="41"/>
    </scenario>
  </scenarios>
  <mergeCells count="1">
    <mergeCell ref="B2:C2"/>
  </mergeCells>
  <phoneticPr fontId="2" type="noConversion"/>
  <dataValidations count="2">
    <dataValidation type="whole" operator="lessThanOrEqual" allowBlank="1" showInputMessage="1" showErrorMessage="1" promptTitle="입력제한" prompt="50,000,000 이하까지만 대출이 가능합니다." sqref="C3" xr:uid="{B4065694-8A10-4319-8FF1-9F89742F1E77}">
      <formula1>50000000</formula1>
    </dataValidation>
    <dataValidation type="whole" operator="lessThanOrEqual" allowBlank="1" showInputMessage="1" showErrorMessage="1" sqref="B3" xr:uid="{CFD3CD0C-A990-4BD9-8C62-F4C9855209D2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L19" sqref="L19"/>
    </sheetView>
  </sheetViews>
  <sheetFormatPr defaultRowHeight="16.5"/>
  <sheetData>
    <row r="1" spans="1:6">
      <c r="B1" s="40" t="s">
        <v>73</v>
      </c>
      <c r="C1" s="40"/>
      <c r="D1" s="40"/>
      <c r="E1" s="40"/>
      <c r="F1" s="40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K20" sqref="K20"/>
    </sheetView>
  </sheetViews>
  <sheetFormatPr defaultRowHeight="16.5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457200</xdr:colOff>
                    <xdr:row>2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tabSelected="1" workbookViewId="0">
      <selection activeCell="L14" sqref="L14"/>
    </sheetView>
  </sheetViews>
  <sheetFormatPr defaultRowHeight="16.5"/>
  <sheetData>
    <row r="2" spans="1:9">
      <c r="H2" t="s">
        <v>116</v>
      </c>
      <c r="I2" t="s">
        <v>74</v>
      </c>
    </row>
    <row r="3" spans="1:9" ht="17.2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133350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김수진</cp:lastModifiedBy>
  <dcterms:created xsi:type="dcterms:W3CDTF">2023-05-12T01:27:33Z</dcterms:created>
  <dcterms:modified xsi:type="dcterms:W3CDTF">2025-01-21T10:41:52Z</dcterms:modified>
</cp:coreProperties>
</file>