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이준엽\Desktop\351023\컴퓨터활용능력\실기\01 엑셀\04 실전모의고사\"/>
    </mc:Choice>
  </mc:AlternateContent>
  <xr:revisionPtr revIDLastSave="0" documentId="13_ncr:1_{33528828-CA90-4835-B82A-AF51F6445155}" xr6:coauthVersionLast="47" xr6:coauthVersionMax="47" xr10:uidLastSave="{00000000-0000-0000-0000-000000000000}"/>
  <bookViews>
    <workbookView xWindow="12750" yWindow="0" windowWidth="12940" windowHeight="15370" activeTab="1" xr2:uid="{687888A0-7169-4D04-8AED-D6529133C41D}"/>
  </bookViews>
  <sheets>
    <sheet name="기본작업" sheetId="1" r:id="rId1"/>
    <sheet name="계산작업" sheetId="2" r:id="rId2"/>
    <sheet name="분석작업-1" sheetId="3" r:id="rId3"/>
    <sheet name="시나리오 요약" sheetId="8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" l="1"/>
  <c r="B4" i="2"/>
  <c r="B5" i="2"/>
  <c r="E40" i="2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F4" i="2" a="1"/>
  <c r="F4" i="2" s="1"/>
  <c r="F5" i="2" a="1"/>
  <c r="F5" i="2" s="1"/>
  <c r="F6" i="2" a="1"/>
  <c r="F6" i="2" s="1"/>
  <c r="F3" i="2" a="1"/>
  <c r="F3" i="2" s="1"/>
  <c r="A35" i="1"/>
  <c r="C6" i="4"/>
  <c r="F40" i="2" a="1"/>
  <c r="F42" i="2" a="1"/>
  <c r="F43" i="2" a="1"/>
  <c r="F45" i="2" a="1"/>
  <c r="F41" i="2" a="1"/>
  <c r="F44" i="2" a="1"/>
  <c r="F46" i="2" a="1"/>
  <c r="F39" i="2" a="1"/>
  <c r="F46" i="2" l="1"/>
  <c r="F44" i="2"/>
  <c r="F41" i="2"/>
  <c r="F45" i="2"/>
  <c r="F43" i="2"/>
  <c r="F42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D6C396-669A-492C-BBD8-FE5B5548651F}" sourceFile="C:\Users\이준엽\Desktop\351023\컴퓨터활용능력\실기\01 엑셀\04 실전모의고사\급여현황.accdb" keepAlive="1" name="급여현황" type="5" refreshedVersion="8" background="1">
    <dbPr connection="Provider=Microsoft.ACE.OLEDB.12.0;User ID=Admin;Data Source=C:\Users\이준엽\Desktop\351023\컴퓨터활용능력\실기\01 엑셀\04 실전모의고사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<sst xmlns="http://schemas.openxmlformats.org/spreadsheetml/2006/main" count="304" uniqueCount="165">
  <si>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</si>
  <si>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</si>
  <si>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</si>
  <si>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</si>
  <si>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</si>
  <si>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</si>
  <si>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</si>
  <si>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</si>
  <si>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</si>
  <si>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</si>
  <si>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</si>
  <si>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</si>
  <si>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</si>
  <si>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</si>
  <si>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</si>
  <si>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</si>
  <si>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</si>
  <si>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</si>
  <si>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</si>
  <si>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</si>
  <si>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</si>
  <si>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</si>
  <si>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</si>
  <si>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</si>
  <si>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</si>
  <si>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</si>
  <si>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</si>
  <si>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</si>
  <si>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</si>
  <si>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</si>
  <si>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</si>
  <si>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</si>
  <si>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</si>
  <si>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</si>
  <si>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</si>
  <si>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</si>
  <si>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</si>
  <si>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</si>
  <si>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</si>
  <si>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</si>
  <si>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</si>
  <si>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</si>
  <si>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</si>
  <si>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</si>
  <si>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</si>
  <si>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</si>
  <si>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</si>
  <si>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</si>
  <si>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</si>
  <si>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</si>
  <si>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</si>
  <si>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</si>
  <si>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</si>
  <si>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</si>
  <si>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</si>
  <si>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</si>
  <si>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</si>
  <si>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</si>
  <si>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</si>
  <si>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</si>
  <si>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</si>
  <si>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</si>
  <si>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</si>
  <si>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</si>
  <si>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</si>
  <si>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</si>
  <si>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</si>
  <si>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</si>
  <si>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</si>
  <si>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</si>
  <si>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</si>
  <si>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</si>
  <si>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</si>
  <si>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</si>
  <si>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</si>
  <si>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</si>
  <si>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</si>
  <si>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</si>
  <si>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</si>
  <si>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</si>
  <si>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</si>
  <si>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</si>
  <si>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</si>
  <si>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</si>
  <si>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</si>
  <si>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</si>
  <si>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</si>
  <si>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</si>
  <si>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</si>
  <si>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</si>
  <si>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</si>
  <si>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</si>
  <si>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</si>
  <si>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</si>
  <si>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</si>
  <si>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</si>
  <si>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</si>
  <si>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</si>
  <si>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</si>
  <si>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</si>
  <si>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</si>
  <si>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</si>
  <si>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</si>
  <si>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</si>
  <si>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</si>
  <si>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</si>
  <si>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</si>
  <si>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</si>
  <si>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</si>
  <si>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</si>
  <si>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</si>
  <si>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</si>
  <si>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</si>
  <si>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</si>
  <si>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</si>
  <si>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</si>
  <si>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</si>
  <si>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</si>
  <si>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</si>
  <si>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</si>
  <si>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</si>
  <si>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</si>
  <si>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</si>
  <si>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</si>
  <si>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</si>
  <si>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</si>
  <si>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</si>
  <si>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</si>
  <si>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</si>
  <si>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</si>
  <si>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</si>
  <si>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</si>
  <si>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</si>
  <si>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</si>
  <si>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총합계</t>
  </si>
  <si>
    <t>판매부</t>
  </si>
  <si>
    <t>기획부</t>
  </si>
  <si>
    <t>홍보부</t>
  </si>
  <si>
    <t>대리</t>
  </si>
  <si>
    <t>사원</t>
  </si>
  <si>
    <t>부장</t>
  </si>
  <si>
    <t>과장</t>
  </si>
  <si>
    <t>(모두)</t>
  </si>
  <si>
    <t>직위</t>
  </si>
  <si>
    <t>부서</t>
  </si>
  <si>
    <t>합계 : 총수령금액</t>
  </si>
  <si>
    <t>부장 요약</t>
  </si>
  <si>
    <t>과장 요약</t>
  </si>
  <si>
    <t>대리 요약</t>
  </si>
  <si>
    <t>사원 요약</t>
  </si>
  <si>
    <t>최대 : 기본급</t>
  </si>
  <si>
    <t>최대 : 수당</t>
  </si>
  <si>
    <t>$C$3</t>
  </si>
  <si>
    <t>$C$6</t>
  </si>
  <si>
    <t>대출금 증가</t>
  </si>
  <si>
    <t>만든 사람 이준엽 날짜 2024-09-08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</si>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</sst>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  <numFmt numFmtId="178" formatCode="#,##0_ 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6" fontId="0" fillId="0" borderId="8" xfId="0" applyNumberForma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  <xf numFmtId="0" fontId="9" fillId="0" borderId="1" xfId="3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>
              <a:outerShdw blurRad="50800" dist="50800" dir="1800000" algn="ctr" rotWithShape="0">
                <a:srgbClr val="000000">
                  <a:alpha val="43137"/>
                </a:srgbClr>
              </a:outerShdw>
            </a:effectLst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>
                <a:outerShdw blurRad="50800" dist="50800" dir="1800000" algn="ctr" rotWithShape="0">
                  <a:srgbClr val="000000">
                    <a:alpha val="43137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12699</xdr:colOff>
      <xdr:row>12</xdr:row>
      <xdr:rowOff>38099</xdr:rowOff>
    </xdr:from>
    <xdr:to>
      <xdr:col>6</xdr:col>
      <xdr:colOff>596900</xdr:colOff>
      <xdr:row>25</xdr:row>
      <xdr:rowOff>152400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1</xdr:row>
          <xdr:rowOff>44450</xdr:rowOff>
        </xdr:from>
        <xdr:to>
          <xdr:col>3</xdr:col>
          <xdr:colOff>539750</xdr:colOff>
          <xdr:row>1</xdr:row>
          <xdr:rowOff>228600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1</xdr:row>
          <xdr:rowOff>12700</xdr:rowOff>
        </xdr:from>
        <xdr:to>
          <xdr:col>6</xdr:col>
          <xdr:colOff>482600</xdr:colOff>
          <xdr:row>1</xdr:row>
          <xdr:rowOff>241300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1</xdr:row>
          <xdr:rowOff>0</xdr:rowOff>
        </xdr:from>
        <xdr:to>
          <xdr:col>4</xdr:col>
          <xdr:colOff>641350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준엽" refreshedDate="45543.76111446759" backgroundQuery="1" createdVersion="8" refreshedVersion="8" minRefreshableVersion="3" recordCount="12" xr:uid="{D3F373EC-4F82-47FC-8293-87DD016F5271}">
  <cacheSource type="external" connectionId="1"/>
  <cacheFields count="9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 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92411D-DE0B-4B3B-B891-E0E279EFF22F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F25" firstHeaderRow="0" firstDataRow="1" firstDataCol="2" rowPageCount="1" colPageCount="1"/>
  <pivotFields count="9">
    <pivotField axis="axisPage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>
      <items count="5">
        <item x="0"/>
        <item x="3"/>
        <item x="2"/>
        <item x="1"/>
        <item t="default"/>
      </items>
    </pivotField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/>
  </pivotFields>
  <rowFields count="2">
    <field x="2"/>
    <field x="1"/>
  </rowFields>
  <rowItems count="21">
    <i>
      <x/>
    </i>
    <i r="1">
      <x/>
    </i>
    <i r="1">
      <x v="1"/>
    </i>
    <i r="1">
      <x v="2"/>
    </i>
    <i t="default">
      <x/>
    </i>
    <i>
      <x v="1"/>
    </i>
    <i r="1">
      <x/>
    </i>
    <i r="1">
      <x v="1"/>
    </i>
    <i r="1">
      <x v="2"/>
    </i>
    <i t="default">
      <x v="1"/>
    </i>
    <i>
      <x v="2"/>
    </i>
    <i r="1">
      <x/>
    </i>
    <i r="1">
      <x v="1"/>
    </i>
    <i r="1">
      <x v="2"/>
    </i>
    <i t="default">
      <x v="2"/>
    </i>
    <i>
      <x v="3"/>
    </i>
    <i r="1">
      <x/>
    </i>
    <i r="1">
      <x v="1"/>
    </i>
    <i r="1">
      <x v="2"/>
    </i>
    <i t="default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최대 : 기본급" fld="4" subtotal="max" baseField="1" baseItem="2" numFmtId="178"/>
    <dataField name="최대 : 수당" fld="6" subtotal="max" baseField="1" baseItem="1" numFmtId="178"/>
    <dataField name="합계 : 총수령금액" fld="8" baseField="1" baseItem="1" numFmtId="178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zoomScale="77" zoomScaleNormal="77" workbookViewId="0">
      <selection activeCell="C18" sqref="C18"/>
    </sheetView>
  </sheetViews>
  <sheetFormatPr defaultRowHeight="17"/>
  <cols>
    <col min="1" max="1" width="16.08203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5.5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AND(FIND("SW",$A4)&gt;=1, RIGHT($A4,3)="개발자")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 $E4=MIN($E$4:$E$32))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abSelected="1" zoomScale="66" workbookViewId="0">
      <selection activeCell="F17" sqref="F17"/>
    </sheetView>
  </sheetViews>
  <sheetFormatPr defaultRowHeight="17"/>
  <cols>
    <col min="1" max="2" width="12.08203125" customWidth="1"/>
    <col min="3" max="3" width="10.75" customWidth="1"/>
    <col min="4" max="4" width="12.33203125" bestFit="1" customWidth="1"/>
    <col min="5" max="5" width="11.83203125" customWidth="1"/>
    <col min="6" max="6" width="12" customWidth="1"/>
    <col min="7" max="7" width="2.25" customWidth="1"/>
    <col min="9" max="9" width="11.582031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>
        <f>COUNTIFS($E$9:$E$35, "&lt;=A3", $B$9:$B$35, "*영")</f>
        <v>0</v>
      </c>
      <c r="E3" s="3" t="s">
        <v>29</v>
      </c>
      <c r="F3" s="3" t="str">
        <f t="array" ref="F3">INDEX($B$9:$B$35, LARGE(MATCH($D$9:$D$35*($C$9:$C$35=E3),$D$9:$D$35*($C$9:$C$35=E3),0),3))</f>
        <v>도부영</v>
      </c>
    </row>
    <row r="4" spans="1:6">
      <c r="A4" s="3">
        <v>600</v>
      </c>
      <c r="B4" s="3">
        <f t="shared" ref="B4:B5" si="0">COUNTIFS($E$9:$E$35, "&lt;=A3", $B$9:$B$35, "*'영'")</f>
        <v>0</v>
      </c>
      <c r="E4" s="3" t="s">
        <v>30</v>
      </c>
      <c r="F4" s="3" t="str">
        <f t="array" ref="F4">INDEX($B$9:$B$35, LARGE(MATCH($D$9:$D$35*($C$9:$C$35=E4),$D$9:$D$35*($C$9:$C$35=E4),0),3))</f>
        <v>도부영</v>
      </c>
    </row>
    <row r="5" spans="1:6">
      <c r="A5" s="3">
        <v>1000</v>
      </c>
      <c r="B5" s="3">
        <f t="shared" si="0"/>
        <v>0</v>
      </c>
      <c r="E5" s="3" t="s">
        <v>31</v>
      </c>
      <c r="F5" s="3" t="str">
        <f t="array" ref="F5">INDEX($B$9:$B$35, LARGE(MATCH($D$9:$D$35*($C$9:$C$35=E5),$D$9:$D$35*($C$9:$C$35=E5),0),3))</f>
        <v>배무영</v>
      </c>
    </row>
    <row r="6" spans="1:6">
      <c r="E6" s="3" t="s">
        <v>32</v>
      </c>
      <c r="F6" s="3" t="str">
        <f t="array" ref="F6">INDEX($B$9:$B$35, LARGE(MATCH($D$9:$D$35*($C$9:$C$35=E6),$D$9:$D$35*($C$9:$C$35=E6),0),3))</f>
        <v>장동욱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UPPER(SUBSTITUTE(A39,"0","9"))</f>
        <v>Y291K</v>
      </c>
      <c r="C39" s="3" t="s">
        <v>49</v>
      </c>
      <c r="D39" s="6">
        <v>45</v>
      </c>
      <c r="E39" s="6">
        <f>D39*_xlfn.XLOOKUP(RIGHT(A39,1),$H$42:$H$46,$I$42:$I$46,,0) - (D39*_xlfn.XLOOKUP(RIGHT(A39,1),$H$42:$H$46,$I$42:$I$46,,0)*_xlfn.XLOOKUP(RIGHT(A39,1),$H$42:$H$46,$J$42:$J$46,,0))</f>
        <v>128250</v>
      </c>
      <c r="F39" s="6" cm="1">
        <f t="array" ref="F39">fn이익금(E39,C39,D39)</f>
        <v>0</v>
      </c>
      <c r="K39" s="21"/>
    </row>
    <row r="40" spans="1:11">
      <c r="A40" s="3" t="s">
        <v>50</v>
      </c>
      <c r="B40" s="3" t="str">
        <f t="shared" ref="B40:B46" si="1">UPPER(SUBSTITUTE(A40,"0","9"))</f>
        <v>B459N</v>
      </c>
      <c r="C40" s="3" t="s">
        <v>51</v>
      </c>
      <c r="D40" s="6">
        <v>89</v>
      </c>
      <c r="E40" s="6">
        <f t="shared" ref="E40:E46" si="2">D40*_xlfn.XLOOKUP(RIGHT(A40,1),$H$42:$H$46,$I$42:$I$46,,0) - (D40*_xlfn.XLOOKUP(RIGHT(A40,1),$H$42:$H$46,$I$42:$I$46,,0)*_xlfn.XLOOKUP(RIGHT(A40,1),$H$42:$H$46,$J$42:$J$46,,0))</f>
        <v>372465</v>
      </c>
      <c r="F40" s="6" cm="1">
        <f t="array" ref="F40">fn이익금(E40,C40,D40)</f>
        <v>0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0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5"/>
  <sheetViews>
    <sheetView topLeftCell="A4" workbookViewId="0">
      <selection activeCell="F12" sqref="F12"/>
    </sheetView>
  </sheetViews>
  <sheetFormatPr defaultRowHeight="17"/>
  <cols>
    <col min="2" max="2" width="11.4140625" bestFit="1" customWidth="1"/>
    <col min="3" max="3" width="8.08203125" bestFit="1" customWidth="1"/>
    <col min="4" max="4" width="12.5" bestFit="1" customWidth="1"/>
    <col min="5" max="5" width="10.58203125" bestFit="1" customWidth="1"/>
    <col min="6" max="6" width="16.4140625" bestFit="1" customWidth="1"/>
  </cols>
  <sheetData>
    <row r="2" spans="2:6">
      <c r="B2" s="26" t="s">
        <v>74</v>
      </c>
      <c r="C2" t="s">
        <v>142</v>
      </c>
    </row>
    <row r="4" spans="2:6">
      <c r="B4" s="26" t="s">
        <v>143</v>
      </c>
      <c r="C4" s="26" t="s">
        <v>144</v>
      </c>
      <c r="D4" t="s">
        <v>150</v>
      </c>
      <c r="E4" t="s">
        <v>151</v>
      </c>
      <c r="F4" t="s">
        <v>145</v>
      </c>
    </row>
    <row r="5" spans="2:6">
      <c r="B5" t="s">
        <v>140</v>
      </c>
      <c r="D5" s="27"/>
      <c r="E5" s="27"/>
      <c r="F5" s="27"/>
    </row>
    <row r="6" spans="2:6">
      <c r="C6" t="s">
        <v>136</v>
      </c>
      <c r="D6" s="27">
        <v>1450000</v>
      </c>
      <c r="E6" s="27">
        <v>290000</v>
      </c>
      <c r="F6" s="27">
        <v>1740000</v>
      </c>
    </row>
    <row r="7" spans="2:6">
      <c r="C7" t="s">
        <v>135</v>
      </c>
      <c r="D7" s="27">
        <v>1450000</v>
      </c>
      <c r="E7" s="27">
        <v>246500</v>
      </c>
      <c r="F7" s="27">
        <v>1696500</v>
      </c>
    </row>
    <row r="8" spans="2:6">
      <c r="C8" t="s">
        <v>137</v>
      </c>
      <c r="D8" s="27">
        <v>1450000</v>
      </c>
      <c r="E8" s="27">
        <v>246500</v>
      </c>
      <c r="F8" s="27">
        <v>1696500</v>
      </c>
    </row>
    <row r="9" spans="2:6">
      <c r="B9" t="s">
        <v>146</v>
      </c>
      <c r="D9" s="27">
        <v>1450000</v>
      </c>
      <c r="E9" s="27">
        <v>290000</v>
      </c>
      <c r="F9" s="27">
        <v>5133000</v>
      </c>
    </row>
    <row r="10" spans="2:6">
      <c r="B10" t="s">
        <v>141</v>
      </c>
      <c r="D10" s="27"/>
      <c r="E10" s="27"/>
      <c r="F10" s="27"/>
    </row>
    <row r="11" spans="2:6">
      <c r="C11" t="s">
        <v>136</v>
      </c>
      <c r="D11" s="27">
        <v>1350000</v>
      </c>
      <c r="E11" s="27">
        <v>229500</v>
      </c>
      <c r="F11" s="27">
        <v>1579500</v>
      </c>
    </row>
    <row r="12" spans="2:6">
      <c r="C12" t="s">
        <v>135</v>
      </c>
      <c r="D12" s="27">
        <v>1350000</v>
      </c>
      <c r="E12" s="27">
        <v>229500</v>
      </c>
      <c r="F12" s="27">
        <v>1579500</v>
      </c>
    </row>
    <row r="13" spans="2:6">
      <c r="C13" t="s">
        <v>137</v>
      </c>
      <c r="D13" s="27">
        <v>1350000</v>
      </c>
      <c r="E13" s="27">
        <v>202500</v>
      </c>
      <c r="F13" s="27">
        <v>1552500</v>
      </c>
    </row>
    <row r="14" spans="2:6">
      <c r="B14" t="s">
        <v>147</v>
      </c>
      <c r="D14" s="27">
        <v>1350000</v>
      </c>
      <c r="E14" s="27">
        <v>229500</v>
      </c>
      <c r="F14" s="27">
        <v>4711500</v>
      </c>
    </row>
    <row r="15" spans="2:6">
      <c r="B15" t="s">
        <v>138</v>
      </c>
      <c r="D15" s="27"/>
      <c r="E15" s="27"/>
      <c r="F15" s="27"/>
    </row>
    <row r="16" spans="2:6">
      <c r="C16" t="s">
        <v>136</v>
      </c>
      <c r="D16" s="27">
        <v>1200000</v>
      </c>
      <c r="E16" s="27">
        <v>180000</v>
      </c>
      <c r="F16" s="27">
        <v>1380000</v>
      </c>
    </row>
    <row r="17" spans="2:6">
      <c r="C17" t="s">
        <v>135</v>
      </c>
      <c r="D17" s="27">
        <v>1200000</v>
      </c>
      <c r="E17" s="27">
        <v>156000</v>
      </c>
      <c r="F17" s="27">
        <v>1356000</v>
      </c>
    </row>
    <row r="18" spans="2:6">
      <c r="C18" t="s">
        <v>137</v>
      </c>
      <c r="D18" s="27">
        <v>1200000</v>
      </c>
      <c r="E18" s="27">
        <v>180000</v>
      </c>
      <c r="F18" s="27">
        <v>1380000</v>
      </c>
    </row>
    <row r="19" spans="2:6">
      <c r="B19" t="s">
        <v>148</v>
      </c>
      <c r="D19" s="27">
        <v>1200000</v>
      </c>
      <c r="E19" s="27">
        <v>180000</v>
      </c>
      <c r="F19" s="27">
        <v>4116000</v>
      </c>
    </row>
    <row r="20" spans="2:6">
      <c r="B20" t="s">
        <v>139</v>
      </c>
      <c r="D20" s="27"/>
      <c r="E20" s="27"/>
      <c r="F20" s="27"/>
    </row>
    <row r="21" spans="2:6">
      <c r="C21" t="s">
        <v>136</v>
      </c>
      <c r="D21" s="27">
        <v>1125000</v>
      </c>
      <c r="E21" s="27">
        <v>168750</v>
      </c>
      <c r="F21" s="27">
        <v>1293750</v>
      </c>
    </row>
    <row r="22" spans="2:6">
      <c r="C22" t="s">
        <v>135</v>
      </c>
      <c r="D22" s="27">
        <v>995000</v>
      </c>
      <c r="E22" s="27">
        <v>149250</v>
      </c>
      <c r="F22" s="27">
        <v>1144250</v>
      </c>
    </row>
    <row r="23" spans="2:6">
      <c r="C23" t="s">
        <v>137</v>
      </c>
      <c r="D23" s="27">
        <v>1055000</v>
      </c>
      <c r="E23" s="27">
        <v>179350</v>
      </c>
      <c r="F23" s="27">
        <v>1234350</v>
      </c>
    </row>
    <row r="24" spans="2:6">
      <c r="B24" t="s">
        <v>149</v>
      </c>
      <c r="D24" s="27">
        <v>1125000</v>
      </c>
      <c r="E24" s="27">
        <v>179350</v>
      </c>
      <c r="F24" s="27">
        <v>3672350</v>
      </c>
    </row>
    <row r="25" spans="2:6">
      <c r="B25" t="s">
        <v>134</v>
      </c>
      <c r="D25" s="27">
        <v>1450000</v>
      </c>
      <c r="E25" s="27">
        <v>290000</v>
      </c>
      <c r="F25" s="27">
        <v>17632850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4738C-9021-4F8B-9526-0C4CD6A629D1}">
  <sheetPr codeName="Sheet8">
    <outlinePr summaryBelow="0"/>
  </sheetPr>
  <dimension ref="B1:F11"/>
  <sheetViews>
    <sheetView showGridLines="0" workbookViewId="0">
      <selection activeCell="D28" sqref="D28"/>
    </sheetView>
  </sheetViews>
  <sheetFormatPr defaultRowHeight="17" outlineLevelRow="1" outlineLevelCol="1"/>
  <cols>
    <col min="3" max="3" width="5.33203125" bestFit="1" customWidth="1"/>
    <col min="4" max="6" width="11.6640625" bestFit="1" customWidth="1" outlineLevel="1"/>
  </cols>
  <sheetData>
    <row r="1" spans="2:6" ht="17.5" thickBot="1"/>
    <row r="2" spans="2:6">
      <c r="B2" s="32" t="s">
        <v>157</v>
      </c>
      <c r="C2" s="33"/>
      <c r="D2" s="39"/>
      <c r="E2" s="39"/>
      <c r="F2" s="39"/>
    </row>
    <row r="3" spans="2:6" collapsed="1">
      <c r="B3" s="31"/>
      <c r="C3" s="31"/>
      <c r="D3" s="40" t="s">
        <v>159</v>
      </c>
      <c r="E3" s="40" t="s">
        <v>154</v>
      </c>
      <c r="F3" s="40" t="s">
        <v>156</v>
      </c>
    </row>
    <row r="4" spans="2:6" ht="48" hidden="1" outlineLevel="1">
      <c r="B4" s="35"/>
      <c r="C4" s="35"/>
      <c r="D4" s="28"/>
      <c r="E4" s="42" t="s">
        <v>155</v>
      </c>
      <c r="F4" s="42" t="s">
        <v>155</v>
      </c>
    </row>
    <row r="5" spans="2:6">
      <c r="B5" s="36" t="s">
        <v>158</v>
      </c>
      <c r="C5" s="37"/>
      <c r="D5" s="34"/>
      <c r="E5" s="34"/>
      <c r="F5" s="34"/>
    </row>
    <row r="6" spans="2:6" outlineLevel="1">
      <c r="B6" s="35"/>
      <c r="C6" s="35" t="s">
        <v>152</v>
      </c>
      <c r="D6" s="29">
        <v>20000000</v>
      </c>
      <c r="E6" s="41">
        <v>30000000</v>
      </c>
      <c r="F6" s="41">
        <v>15000000</v>
      </c>
    </row>
    <row r="7" spans="2:6">
      <c r="B7" s="36" t="s">
        <v>160</v>
      </c>
      <c r="C7" s="37"/>
      <c r="D7" s="34"/>
      <c r="E7" s="34"/>
      <c r="F7" s="34"/>
    </row>
    <row r="8" spans="2:6" ht="17.5" outlineLevel="1" thickBot="1">
      <c r="B8" s="38"/>
      <c r="C8" s="38" t="s">
        <v>153</v>
      </c>
      <c r="D8" s="30">
        <v>622124.36321312899</v>
      </c>
      <c r="E8" s="30">
        <v>933186.54481969296</v>
      </c>
      <c r="F8" s="30">
        <v>466593.27240984602</v>
      </c>
    </row>
    <row r="9" spans="2:6">
      <c r="B9" t="s">
        <v>161</v>
      </c>
    </row>
    <row r="10" spans="2:6">
      <c r="B10" t="s">
        <v>162</v>
      </c>
    </row>
    <row r="11" spans="2:6">
      <c r="B11" t="s">
        <v>163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6" sqref="C6"/>
    </sheetView>
  </sheetViews>
  <sheetFormatPr defaultRowHeight="17"/>
  <cols>
    <col min="1" max="1" width="4.83203125" customWidth="1"/>
    <col min="2" max="2" width="14.33203125" bestFit="1" customWidth="1"/>
    <col min="3" max="3" width="11.83203125" bestFit="1" customWidth="1"/>
  </cols>
  <sheetData>
    <row r="1" spans="2:3" ht="17.5" thickBot="1"/>
    <row r="2" spans="2:3" ht="17.5" thickBot="1">
      <c r="B2" s="23" t="s">
        <v>68</v>
      </c>
      <c r="C2" s="24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이준엽" comment="만든 사람 이준엽 날짜 2024-09-08">
      <inputCells r="C3" val="30000000" numFmtId="41"/>
    </scenario>
    <scenario name="대출금 감소" locked="1" count="1" user="이준엽" comment="만든 사람 이준엽 날짜 2024-09-08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249F64ED-25CB-41E1-AB15-2907237EAB93}">
      <formula1>50000000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>
      <selection activeCell="F27" sqref="F27"/>
    </sheetView>
  </sheetViews>
  <sheetFormatPr defaultRowHeight="17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6"/>
  <sheetViews>
    <sheetView topLeftCell="B1" workbookViewId="0">
      <selection activeCell="F14" sqref="F14"/>
    </sheetView>
  </sheetViews>
  <sheetFormatPr defaultRowHeight="17"/>
  <cols>
    <col min="1" max="1" width="6.33203125" bestFit="1" customWidth="1"/>
    <col min="2" max="2" width="7.08203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43">
        <v>540</v>
      </c>
      <c r="D5" s="43">
        <v>230</v>
      </c>
      <c r="E5" s="43">
        <v>190</v>
      </c>
      <c r="F5" s="43">
        <v>230</v>
      </c>
      <c r="G5" s="43">
        <v>250</v>
      </c>
      <c r="H5" s="43">
        <v>250</v>
      </c>
      <c r="I5" s="43">
        <v>280</v>
      </c>
      <c r="J5" s="43">
        <v>200</v>
      </c>
      <c r="K5" s="43">
        <v>190</v>
      </c>
      <c r="L5" s="43">
        <v>290</v>
      </c>
      <c r="M5" s="43">
        <v>300</v>
      </c>
      <c r="N5" s="43">
        <v>180</v>
      </c>
    </row>
    <row r="6" spans="1:14">
      <c r="A6" s="18" t="s">
        <v>106</v>
      </c>
      <c r="B6" s="18" t="s">
        <v>107</v>
      </c>
      <c r="C6" s="43">
        <v>430</v>
      </c>
      <c r="D6" s="43">
        <v>210</v>
      </c>
      <c r="E6" s="43">
        <v>75</v>
      </c>
      <c r="F6" s="43">
        <v>260</v>
      </c>
      <c r="G6" s="43">
        <v>360</v>
      </c>
      <c r="H6" s="43">
        <v>240</v>
      </c>
      <c r="I6" s="43">
        <v>180</v>
      </c>
      <c r="J6" s="43">
        <v>250</v>
      </c>
      <c r="K6" s="43">
        <v>270</v>
      </c>
      <c r="L6" s="43">
        <v>250</v>
      </c>
      <c r="M6" s="43">
        <v>290</v>
      </c>
      <c r="N6" s="43">
        <v>160</v>
      </c>
    </row>
    <row r="7" spans="1:14">
      <c r="A7" s="18" t="s">
        <v>108</v>
      </c>
      <c r="B7" s="18" t="s">
        <v>109</v>
      </c>
      <c r="C7" s="43">
        <v>120</v>
      </c>
      <c r="D7" s="43">
        <v>180</v>
      </c>
      <c r="E7" s="43">
        <v>200</v>
      </c>
      <c r="F7" s="43">
        <v>270</v>
      </c>
      <c r="G7" s="43">
        <v>250</v>
      </c>
      <c r="H7" s="43">
        <v>230</v>
      </c>
      <c r="I7" s="43">
        <v>70</v>
      </c>
      <c r="J7" s="43">
        <v>350</v>
      </c>
      <c r="K7" s="43">
        <v>180</v>
      </c>
      <c r="L7" s="43">
        <v>230</v>
      </c>
      <c r="M7" s="43">
        <v>300</v>
      </c>
      <c r="N7" s="43">
        <v>170</v>
      </c>
    </row>
    <row r="8" spans="1:14">
      <c r="A8" s="18" t="s">
        <v>110</v>
      </c>
      <c r="B8" s="18" t="s">
        <v>111</v>
      </c>
      <c r="C8" s="43">
        <v>500</v>
      </c>
      <c r="D8" s="43">
        <v>310</v>
      </c>
      <c r="E8" s="43">
        <v>270</v>
      </c>
      <c r="F8" s="43">
        <v>280</v>
      </c>
      <c r="G8" s="43">
        <v>190</v>
      </c>
      <c r="H8" s="43">
        <v>280</v>
      </c>
      <c r="I8" s="43">
        <v>170</v>
      </c>
      <c r="J8" s="43">
        <v>210</v>
      </c>
      <c r="K8" s="43">
        <v>220</v>
      </c>
      <c r="L8" s="43">
        <v>280</v>
      </c>
      <c r="M8" s="43">
        <v>180</v>
      </c>
      <c r="N8" s="43">
        <v>210</v>
      </c>
    </row>
    <row r="9" spans="1:14">
      <c r="A9" s="18" t="s">
        <v>112</v>
      </c>
      <c r="B9" s="18" t="s">
        <v>109</v>
      </c>
      <c r="C9" s="43">
        <v>120</v>
      </c>
      <c r="D9" s="43">
        <v>110</v>
      </c>
      <c r="E9" s="43">
        <v>140</v>
      </c>
      <c r="F9" s="43">
        <v>280</v>
      </c>
      <c r="G9" s="43">
        <v>300</v>
      </c>
      <c r="H9" s="43">
        <v>290</v>
      </c>
      <c r="I9" s="43">
        <v>210</v>
      </c>
      <c r="J9" s="43">
        <v>250</v>
      </c>
      <c r="K9" s="43">
        <v>200</v>
      </c>
      <c r="L9" s="43">
        <v>260</v>
      </c>
      <c r="M9" s="43">
        <v>190</v>
      </c>
      <c r="N9" s="43">
        <v>200</v>
      </c>
    </row>
    <row r="10" spans="1:14">
      <c r="A10" s="18" t="s">
        <v>113</v>
      </c>
      <c r="B10" s="18" t="s">
        <v>107</v>
      </c>
      <c r="C10" s="43">
        <v>480</v>
      </c>
      <c r="D10" s="43">
        <v>310</v>
      </c>
      <c r="E10" s="43">
        <v>180</v>
      </c>
      <c r="F10" s="43">
        <v>260</v>
      </c>
      <c r="G10" s="43">
        <v>240</v>
      </c>
      <c r="H10" s="43">
        <v>240</v>
      </c>
      <c r="I10" s="43">
        <v>260</v>
      </c>
      <c r="J10" s="43">
        <v>240</v>
      </c>
      <c r="K10" s="43">
        <v>180</v>
      </c>
      <c r="L10" s="43">
        <v>260</v>
      </c>
      <c r="M10" s="43">
        <v>280</v>
      </c>
      <c r="N10" s="43">
        <v>220</v>
      </c>
    </row>
    <row r="11" spans="1:14">
      <c r="A11" s="18" t="s">
        <v>114</v>
      </c>
      <c r="B11" s="18" t="s">
        <v>109</v>
      </c>
      <c r="C11" s="43">
        <v>160</v>
      </c>
      <c r="D11" s="43">
        <v>172</v>
      </c>
      <c r="E11" s="43">
        <v>210</v>
      </c>
      <c r="F11" s="43">
        <v>230</v>
      </c>
      <c r="G11" s="43">
        <v>290</v>
      </c>
      <c r="H11" s="43">
        <v>180</v>
      </c>
      <c r="I11" s="43">
        <v>360</v>
      </c>
      <c r="J11" s="43">
        <v>180</v>
      </c>
      <c r="K11" s="43">
        <v>260</v>
      </c>
      <c r="L11" s="43">
        <v>280</v>
      </c>
      <c r="M11" s="43">
        <v>260</v>
      </c>
      <c r="N11" s="43">
        <v>230</v>
      </c>
    </row>
    <row r="12" spans="1:14">
      <c r="A12" s="18" t="s">
        <v>115</v>
      </c>
      <c r="B12" s="18" t="s">
        <v>109</v>
      </c>
      <c r="C12" s="43">
        <v>245</v>
      </c>
      <c r="D12" s="43">
        <v>90</v>
      </c>
      <c r="E12" s="43">
        <v>230</v>
      </c>
      <c r="F12" s="43">
        <v>240</v>
      </c>
      <c r="G12" s="43">
        <v>180</v>
      </c>
      <c r="H12" s="43">
        <v>190</v>
      </c>
      <c r="I12" s="43">
        <v>160</v>
      </c>
      <c r="J12" s="43">
        <v>190</v>
      </c>
      <c r="K12" s="43">
        <v>240</v>
      </c>
      <c r="L12" s="43">
        <v>270</v>
      </c>
      <c r="M12" s="43">
        <v>240</v>
      </c>
      <c r="N12" s="43">
        <v>310</v>
      </c>
    </row>
    <row r="16" spans="1:14">
      <c r="D16" t="s">
        <v>164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38100</xdr:colOff>
                    <xdr:row>1</xdr:row>
                    <xdr:rowOff>44450</xdr:rowOff>
                  </from>
                  <to>
                    <xdr:col>3</xdr:col>
                    <xdr:colOff>539750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38100</xdr:colOff>
                    <xdr:row>1</xdr:row>
                    <xdr:rowOff>12700</xdr:rowOff>
                  </from>
                  <to>
                    <xdr:col>6</xdr:col>
                    <xdr:colOff>482600</xdr:colOff>
                    <xdr:row>1</xdr:row>
                    <xdr:rowOff>241300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>
      <selection activeCell="B8" sqref="B8"/>
    </sheetView>
  </sheetViews>
  <sheetFormatPr defaultRowHeight="17"/>
  <sheetData>
    <row r="2" spans="1:9">
      <c r="H2" t="s">
        <v>116</v>
      </c>
      <c r="I2" t="s">
        <v>74</v>
      </c>
    </row>
    <row r="3" spans="1:9" ht="17.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69850</xdr:colOff>
                <xdr:row>1</xdr:row>
                <xdr:rowOff>0</xdr:rowOff>
              </from>
              <to>
                <xdr:col>5</xdr:col>
                <xdr:colOff>6350</xdr:colOff>
                <xdr:row>2</xdr:row>
                <xdr:rowOff>127000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이준엽/행정학과</cp:lastModifiedBy>
  <cp:lastPrinted>2024-09-08T08:58:31Z</cp:lastPrinted>
  <dcterms:created xsi:type="dcterms:W3CDTF">2023-05-12T01:27:33Z</dcterms:created>
  <dcterms:modified xsi:type="dcterms:W3CDTF">2024-09-08T09:32:16Z</dcterms:modified>
</cp:coreProperties>
</file>