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he63\Desktop\길벗컴활1급\01 엑셀\04 실전모의고사\"/>
    </mc:Choice>
  </mc:AlternateContent>
  <xr:revisionPtr revIDLastSave="0" documentId="13_ncr:1_{7A8712CB-0E94-4DC6-91FE-7A4C80C611DD}" xr6:coauthVersionLast="47" xr6:coauthVersionMax="47" xr10:uidLastSave="{00000000-0000-0000-0000-000000000000}"/>
  <bookViews>
    <workbookView xWindow="-108" yWindow="-108" windowWidth="23256" windowHeight="13176" firstSheet="1" activeTab="4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1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F3" i="2" a="1"/>
  <c r="F3" i="2" s="1"/>
  <c r="F4" i="2" a="1"/>
  <c r="F4" i="2" s="1"/>
  <c r="F5" i="2" a="1"/>
  <c r="F5" i="2" s="1"/>
  <c r="F6" i="2" a="1"/>
  <c r="F6" i="2" s="1"/>
  <c r="B40" i="2"/>
  <c r="B41" i="2"/>
  <c r="B42" i="2"/>
  <c r="B43" i="2"/>
  <c r="B44" i="2"/>
  <c r="B45" i="2"/>
  <c r="B46" i="2"/>
  <c r="B39" i="2"/>
  <c r="B5" i="2"/>
  <c r="B4" i="2"/>
  <c r="B3" i="2"/>
  <c r="A35" i="1"/>
  <c r="C6" i="4"/>
  <c r="F44" i="2" a="1"/>
  <c r="F41" i="2" a="1"/>
  <c r="F43" i="2" a="1"/>
  <c r="F45" i="2" a="1"/>
  <c r="F42" i="2" a="1"/>
  <c r="F46" i="2" a="1"/>
  <c r="F40" i="2" a="1"/>
  <c r="F39" i="2" a="1"/>
  <c r="F40" i="2" l="1"/>
  <c r="F46" i="2"/>
  <c r="F42" i="2"/>
  <c r="F45" i="2"/>
  <c r="F43" i="2"/>
  <c r="F41" i="2"/>
  <c r="F44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6B3341-8637-4D6F-B64B-1FACFDC2C2E1}" sourceFile="C:\Users\ahe63\Desktop\길벗컴활1급\01 엑셀\03 기본모의고사\급여현황.accdb" keepAlive="1" name="급여현황" type="5" refreshedVersion="8" background="1">
    <dbPr connection="Provider=Microsoft.ACE.OLEDB.12.0;User ID=Admin;Data Source=C:\Users\ahe63\Desktop\길벗컴활1급\01 엑셀\03 기본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<sst xmlns="http://schemas.openxmlformats.org/spreadsheetml/2006/main" count="314" uniqueCount="174">
  <si>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</si>
  <si>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</si>
  <si>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</si>
  <si>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</si>
  <si>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</si>
  <si>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</si>
  <si>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</si>
  <si>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</si>
  <si>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</si>
  <si>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</si>
  <si>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</si>
  <si>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</si>
  <si>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</si>
  <si>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</si>
  <si>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</si>
  <si>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</si>
  <si>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</si>
  <si>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</si>
  <si>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</si>
  <si>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</si>
  <si>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</si>
  <si>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</si>
  <si>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</si>
  <si>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</si>
  <si>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</si>
  <si>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</si>
  <si>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</si>
  <si>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</si>
  <si>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</si>
  <si>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</si>
  <si>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</si>
  <si>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</si>
  <si>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</si>
  <si>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</si>
  <si>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</si>
  <si>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</si>
  <si>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</si>
  <si>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</si>
  <si>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</si>
  <si>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</si>
  <si>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</si>
  <si>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</si>
  <si>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</si>
  <si>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</si>
  <si>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</si>
  <si>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</si>
  <si>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</si>
  <si>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</si>
  <si>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</si>
  <si>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</si>
  <si>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</si>
  <si>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</si>
  <si>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</si>
  <si>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</si>
  <si>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</si>
  <si>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</si>
  <si>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</si>
  <si>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</si>
  <si>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</si>
  <si>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</si>
  <si>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</si>
  <si>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</si>
  <si>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</si>
  <si>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</si>
  <si>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</si>
  <si>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</si>
  <si>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</si>
  <si>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</si>
  <si>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</si>
  <si>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</si>
  <si>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</si>
  <si>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</si>
  <si>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</si>
  <si>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</si>
  <si>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</si>
  <si>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</si>
  <si>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</si>
  <si>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</si>
  <si>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</si>
  <si>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</si>
  <si>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</si>
  <si>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</si>
  <si>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</si>
  <si>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</si>
  <si>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</si>
  <si>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</si>
  <si>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</si>
  <si>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</si>
  <si>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</si>
  <si>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</si>
  <si>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</si>
  <si>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</si>
  <si>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</si>
  <si>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</si>
  <si>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</si>
  <si>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</si>
  <si>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</si>
  <si>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</si>
  <si>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</si>
  <si>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</si>
  <si>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</si>
  <si>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</si>
  <si>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</si>
  <si>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</si>
  <si>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</si>
  <si>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</si>
  <si>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</si>
  <si>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</si>
  <si>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</si>
  <si>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</si>
  <si>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</si>
  <si>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</si>
  <si>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</si>
  <si>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</si>
  <si>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</si>
  <si>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</si>
  <si>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</si>
  <si>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</si>
  <si>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</si>
  <si>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</si>
  <si>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</si>
  <si>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</si>
  <si>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</si>
  <si>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</si>
  <si>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</si>
  <si>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</si>
  <si>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</si>
  <si>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</si>
  <si>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</si>
  <si>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</si>
  <si>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</si>
  <si>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</si>
  <si>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</si>
  <si>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</si>
  <si>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</si>
  <si>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</si>
  <si>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</si>
  <si>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</si>
  <si>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</si>
  <si>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기획부</t>
  </si>
  <si>
    <t>판매부</t>
  </si>
  <si>
    <t>홍보부</t>
  </si>
  <si>
    <t>총합계</t>
  </si>
  <si>
    <t>과장</t>
  </si>
  <si>
    <t>대리</t>
  </si>
  <si>
    <t>부장</t>
  </si>
  <si>
    <t>사원</t>
  </si>
  <si>
    <t>직위</t>
  </si>
  <si>
    <t>부서</t>
  </si>
  <si>
    <t>과장 요약</t>
  </si>
  <si>
    <t>대리 요약</t>
  </si>
  <si>
    <t>부장 요약</t>
  </si>
  <si>
    <t>사원 요약</t>
  </si>
  <si>
    <t>합계 : 총수령금액</t>
  </si>
  <si>
    <t>인사고과</t>
  </si>
  <si>
    <t>기본급</t>
  </si>
  <si>
    <t>상여비율</t>
  </si>
  <si>
    <t>수당</t>
  </si>
  <si>
    <t>총급여액</t>
  </si>
  <si>
    <t>주지연</t>
  </si>
  <si>
    <t>최대 : 기본급</t>
  </si>
  <si>
    <t>최대 : 수당</t>
  </si>
  <si>
    <t>$C$6</t>
  </si>
  <si>
    <t>대출금 감소</t>
  </si>
  <si>
    <t>대출금 증가</t>
  </si>
  <si>
    <t>$C$3</t>
  </si>
  <si>
    <t>만든 사람 안호은 날짜 2024-08-06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</si>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</sst>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9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호은" refreshedDate="45510.60156145833" backgroundQuery="1" createdVersion="8" refreshedVersion="8" minRefreshableVersion="3" recordCount="12" xr:uid="{5F01E62C-C07B-4687-8DA2-5AA59B43AEF7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E1C3A1-0607-46E9-B0AE-595189D3F14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1" baseItem="0" numFmtId="41"/>
    <dataField name="최대 : 수당" fld="6" subtotal="max" baseField="1" baseItem="2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B85370-8BDD-42A4-9343-023BD448E652}" name="표1" displayName="표1" ref="A1:H2" totalsRowShown="0">
  <autoFilter ref="A1:H2" xr:uid="{55B85370-8BDD-42A4-9343-023BD448E652}"/>
  <tableColumns count="8">
    <tableColumn id="1" xr3:uid="{5D3441E5-E0FD-4109-B1F9-C8EA78FE4673}" name="성명"/>
    <tableColumn id="2" xr3:uid="{D63D9772-C652-4310-AFE2-A4ABC8928684}" name="부서"/>
    <tableColumn id="3" xr3:uid="{6B29AA93-32D1-4A2D-8A46-6784F3D458F4}" name="직위"/>
    <tableColumn id="4" xr3:uid="{12009F87-306A-4709-9CF8-AFD67268B197}" name="인사고과"/>
    <tableColumn id="5" xr3:uid="{4E36B53F-2A31-494E-93B1-FB635F68DA23}" name="기본급"/>
    <tableColumn id="6" xr3:uid="{3BBE0575-1EA1-4CD1-85E6-F468AA4C0822}" name="상여비율"/>
    <tableColumn id="7" xr3:uid="{7CE446DF-CB4F-483A-AA4F-1C750E0B9F37}" name="수당"/>
    <tableColumn id="8" xr3:uid="{88A7052C-DBC7-4FE9-A77A-60629FC6A619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A35" sqref="A35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AND(RIGHT(A4,3)="개발자",FIND("SW",A4)&gt;=1)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L46"/>
  <sheetViews>
    <sheetView topLeftCell="A22" workbookViewId="0">
      <selection activeCell="F39" sqref="F39:F4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  <col min="12" max="12" width="9.19921875" bestFit="1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COUNTIFS($E$9:$E$35,"&lt;=300",$B$9:$B$35,"*영")&amp;"건"</f>
        <v>7건</v>
      </c>
      <c r="E3" s="3" t="s">
        <v>29</v>
      </c>
      <c r="F3" s="3" t="str">
        <f t="array" ref="F3">INDEX($A$9:$F$35,MATCH(LARGE(($C$9:$C$35=E3)*($D$9:$D$35),3),($C$9:$C$35=E3)*($D$9:$D$35),0),2)</f>
        <v>장동욱</v>
      </c>
    </row>
    <row r="4" spans="1:6">
      <c r="A4" s="3">
        <v>600</v>
      </c>
      <c r="B4" s="3" t="str">
        <f>COUNTIFS($E$9:$E$35,"&lt;=600",$B$9:$B$35,"*영")&amp;"건"</f>
        <v>12건</v>
      </c>
      <c r="E4" s="3" t="s">
        <v>30</v>
      </c>
      <c r="F4" s="3" t="str">
        <f t="array" ref="F4">INDEX($A$9:$F$35,MATCH(LARGE(($C$9:$C$35=E4)*($D$9:$D$35),3),($C$9:$C$35=E4)*($D$9:$D$35),0),2)</f>
        <v>장동욱</v>
      </c>
    </row>
    <row r="5" spans="1:6">
      <c r="A5" s="3">
        <v>1000</v>
      </c>
      <c r="B5" s="3" t="str">
        <f>COUNTIFS($E$9:$E$35,"&lt;=1000",$B$9:$B$35,"*영")&amp;"건"</f>
        <v>16건</v>
      </c>
      <c r="E5" s="3" t="s">
        <v>31</v>
      </c>
      <c r="F5" s="3" t="str">
        <f t="array" ref="F5">INDEX($A$9:$F$35,MATCH(LARGE(($C$9:$C$35=E5)*($D$9:$D$35),3),($C$9:$C$35=E5)*($D$9:$D$35),0),2)</f>
        <v>도부영</v>
      </c>
    </row>
    <row r="6" spans="1:6">
      <c r="E6" s="3" t="s">
        <v>32</v>
      </c>
      <c r="F6" s="3" t="str">
        <f t="array" ref="F6">INDEX($A$9:$F$35,MATCH(LARGE(($C$9:$C$35=E6)*($D$9:$D$35),3),($C$9:$C$35=E6)*($D$9:$D$35),0),2)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2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2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2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2">
      <c r="A37" t="s">
        <v>41</v>
      </c>
    </row>
    <row r="38" spans="1:12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2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D39*_xlfn.XLOOKUP(RIGHT(A39,1),$H$42:$H$46,$I$42:$I$46,,0)-(_xlfn.XLOOKUP(RIGHT(A39,1),$H$42:$H$46,$J$42:$J$46,,0)*D39*_xlfn.XLOOKUP(RIGHT(A39,1),$H$42:$H$46,$I$42:$I$46,,0))</f>
        <v>128250</v>
      </c>
      <c r="F39" s="6" cm="1">
        <f t="array" ref="F39">fn이익금(E39,C39,D39)</f>
        <v>38475</v>
      </c>
      <c r="K39" s="21"/>
    </row>
    <row r="40" spans="1:12">
      <c r="A40" s="3" t="s">
        <v>50</v>
      </c>
      <c r="B40" s="3" t="str">
        <f t="shared" ref="B40:B46" si="0">UPPER(SUBSTITUTE(A40,0,9))</f>
        <v>B459N</v>
      </c>
      <c r="C40" s="3" t="s">
        <v>51</v>
      </c>
      <c r="D40" s="6">
        <v>89</v>
      </c>
      <c r="E40" s="6">
        <f t="shared" ref="E40:E46" si="1">D40*_xlfn.XLOOKUP(RIGHT(A40,1),$H$42:$H$46,$I$42:$I$46,,0)-(_xlfn.XLOOKUP(RIGHT(A40,1),$H$42:$H$46,$J$42:$J$46,,0)*D40*_xlfn.XLOOKUP(RIGHT(A40,1),$H$42:$H$46,$I$42:$I$46,,0))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2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2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2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2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2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  <c r="L45" s="21"/>
    </row>
    <row r="46" spans="1:12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0D3B-3B78-425E-A745-632402536423}">
  <sheetPr codeName="Sheet8"/>
  <dimension ref="A1:H2"/>
  <sheetViews>
    <sheetView workbookViewId="0">
      <selection sqref="A1:H2"/>
    </sheetView>
  </sheetViews>
  <sheetFormatPr defaultRowHeight="17.399999999999999"/>
  <cols>
    <col min="4" max="4" width="9.796875" customWidth="1"/>
    <col min="6" max="6" width="9.796875" customWidth="1"/>
    <col min="8" max="8" width="9.796875" customWidth="1"/>
  </cols>
  <sheetData>
    <row r="1" spans="1:8">
      <c r="A1" t="s">
        <v>74</v>
      </c>
      <c r="B1" t="s">
        <v>148</v>
      </c>
      <c r="C1" t="s">
        <v>147</v>
      </c>
      <c r="D1" t="s">
        <v>154</v>
      </c>
      <c r="E1" t="s">
        <v>155</v>
      </c>
      <c r="F1" t="s">
        <v>156</v>
      </c>
      <c r="G1" t="s">
        <v>157</v>
      </c>
      <c r="H1" t="s">
        <v>158</v>
      </c>
    </row>
    <row r="2" spans="1:8">
      <c r="A2" t="s">
        <v>159</v>
      </c>
      <c r="B2" t="s">
        <v>139</v>
      </c>
      <c r="C2" t="s">
        <v>144</v>
      </c>
      <c r="D2">
        <v>18</v>
      </c>
      <c r="E2">
        <v>1200000</v>
      </c>
      <c r="F2">
        <v>0.05</v>
      </c>
      <c r="G2">
        <v>180000</v>
      </c>
      <c r="H2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opLeftCell="A10" workbookViewId="0">
      <selection activeCell="I14" sqref="I14"/>
    </sheetView>
  </sheetViews>
  <sheetFormatPr defaultRowHeight="17.399999999999999"/>
  <cols>
    <col min="2" max="2" width="11.296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138</v>
      </c>
    </row>
    <row r="4" spans="2:6">
      <c r="B4" s="22" t="s">
        <v>147</v>
      </c>
      <c r="C4" s="22" t="s">
        <v>148</v>
      </c>
      <c r="D4" t="s">
        <v>160</v>
      </c>
      <c r="E4" t="s">
        <v>161</v>
      </c>
      <c r="F4" t="s">
        <v>153</v>
      </c>
    </row>
    <row r="5" spans="2:6">
      <c r="B5" t="s">
        <v>145</v>
      </c>
      <c r="D5" s="21"/>
      <c r="E5" s="21"/>
      <c r="F5" s="21"/>
    </row>
    <row r="6" spans="2:6">
      <c r="C6" t="s">
        <v>139</v>
      </c>
      <c r="D6" s="21">
        <v>1450000</v>
      </c>
      <c r="E6" s="21">
        <v>290000</v>
      </c>
      <c r="F6" s="21">
        <v>1740000</v>
      </c>
    </row>
    <row r="7" spans="2:6">
      <c r="C7" t="s">
        <v>140</v>
      </c>
      <c r="D7" s="21">
        <v>1450000</v>
      </c>
      <c r="E7" s="21">
        <v>246500</v>
      </c>
      <c r="F7" s="21">
        <v>1696500</v>
      </c>
    </row>
    <row r="8" spans="2:6">
      <c r="C8" t="s">
        <v>141</v>
      </c>
      <c r="D8" s="21">
        <v>1450000</v>
      </c>
      <c r="E8" s="21">
        <v>246500</v>
      </c>
      <c r="F8" s="21">
        <v>1696500</v>
      </c>
    </row>
    <row r="9" spans="2:6">
      <c r="B9" t="s">
        <v>151</v>
      </c>
      <c r="D9" s="21">
        <v>1450000</v>
      </c>
      <c r="E9" s="21">
        <v>290000</v>
      </c>
      <c r="F9" s="21">
        <v>5133000</v>
      </c>
    </row>
    <row r="10" spans="2:6">
      <c r="B10" t="s">
        <v>143</v>
      </c>
      <c r="D10" s="21"/>
      <c r="E10" s="21"/>
      <c r="F10" s="21"/>
    </row>
    <row r="11" spans="2:6">
      <c r="C11" t="s">
        <v>139</v>
      </c>
      <c r="D11" s="21">
        <v>1350000</v>
      </c>
      <c r="E11" s="21">
        <v>229500</v>
      </c>
      <c r="F11" s="21">
        <v>1579500</v>
      </c>
    </row>
    <row r="12" spans="2:6">
      <c r="C12" t="s">
        <v>140</v>
      </c>
      <c r="D12" s="21">
        <v>1350000</v>
      </c>
      <c r="E12" s="21">
        <v>229500</v>
      </c>
      <c r="F12" s="21">
        <v>1579500</v>
      </c>
    </row>
    <row r="13" spans="2:6">
      <c r="C13" t="s">
        <v>141</v>
      </c>
      <c r="D13" s="21">
        <v>1350000</v>
      </c>
      <c r="E13" s="21">
        <v>202500</v>
      </c>
      <c r="F13" s="21">
        <v>1552500</v>
      </c>
    </row>
    <row r="14" spans="2:6">
      <c r="B14" t="s">
        <v>149</v>
      </c>
      <c r="D14" s="21">
        <v>1350000</v>
      </c>
      <c r="E14" s="21">
        <v>229500</v>
      </c>
      <c r="F14" s="21">
        <v>4711500</v>
      </c>
    </row>
    <row r="15" spans="2:6">
      <c r="B15" t="s">
        <v>144</v>
      </c>
      <c r="D15" s="21"/>
      <c r="E15" s="21"/>
      <c r="F15" s="21"/>
    </row>
    <row r="16" spans="2:6">
      <c r="C16" t="s">
        <v>139</v>
      </c>
      <c r="D16" s="21">
        <v>1200000</v>
      </c>
      <c r="E16" s="21">
        <v>180000</v>
      </c>
      <c r="F16" s="21">
        <v>1380000</v>
      </c>
    </row>
    <row r="17" spans="2:6">
      <c r="C17" t="s">
        <v>140</v>
      </c>
      <c r="D17" s="21">
        <v>1200000</v>
      </c>
      <c r="E17" s="21">
        <v>156000</v>
      </c>
      <c r="F17" s="21">
        <v>1356000</v>
      </c>
    </row>
    <row r="18" spans="2:6">
      <c r="C18" t="s">
        <v>141</v>
      </c>
      <c r="D18" s="21">
        <v>1200000</v>
      </c>
      <c r="E18" s="21">
        <v>180000</v>
      </c>
      <c r="F18" s="21">
        <v>1380000</v>
      </c>
    </row>
    <row r="19" spans="2:6">
      <c r="B19" t="s">
        <v>150</v>
      </c>
      <c r="D19" s="21">
        <v>1200000</v>
      </c>
      <c r="E19" s="21">
        <v>180000</v>
      </c>
      <c r="F19" s="21">
        <v>4116000</v>
      </c>
    </row>
    <row r="20" spans="2:6">
      <c r="B20" t="s">
        <v>146</v>
      </c>
      <c r="D20" s="21"/>
      <c r="E20" s="21"/>
      <c r="F20" s="21"/>
    </row>
    <row r="21" spans="2:6">
      <c r="C21" t="s">
        <v>139</v>
      </c>
      <c r="D21" s="21">
        <v>1125000</v>
      </c>
      <c r="E21" s="21">
        <v>168750</v>
      </c>
      <c r="F21" s="21">
        <v>1293750</v>
      </c>
    </row>
    <row r="22" spans="2:6">
      <c r="C22" t="s">
        <v>140</v>
      </c>
      <c r="D22" s="21">
        <v>995000</v>
      </c>
      <c r="E22" s="21">
        <v>149250</v>
      </c>
      <c r="F22" s="21">
        <v>1144250</v>
      </c>
    </row>
    <row r="23" spans="2:6">
      <c r="C23" t="s">
        <v>141</v>
      </c>
      <c r="D23" s="21">
        <v>1055000</v>
      </c>
      <c r="E23" s="21">
        <v>179350</v>
      </c>
      <c r="F23" s="21">
        <v>1234350</v>
      </c>
    </row>
    <row r="24" spans="2:6">
      <c r="B24" t="s">
        <v>152</v>
      </c>
      <c r="D24" s="21">
        <v>1125000</v>
      </c>
      <c r="E24" s="21">
        <v>179350</v>
      </c>
      <c r="F24" s="21">
        <v>3672350</v>
      </c>
    </row>
    <row r="25" spans="2:6">
      <c r="B25" t="s">
        <v>142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1E04E-31BC-4B96-B66F-1B8F51BBB84D}">
  <sheetPr codeName="Sheet10">
    <outlinePr summaryBelow="0"/>
  </sheetPr>
  <dimension ref="B1:F11"/>
  <sheetViews>
    <sheetView showGridLines="0" tabSelected="1" workbookViewId="0">
      <selection activeCell="B2" sqref="B2"/>
    </sheetView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167</v>
      </c>
      <c r="C2" s="26"/>
      <c r="D2" s="32"/>
      <c r="E2" s="32"/>
      <c r="F2" s="32"/>
    </row>
    <row r="3" spans="2:6" collapsed="1">
      <c r="B3" s="24"/>
      <c r="C3" s="24"/>
      <c r="D3" s="33" t="s">
        <v>169</v>
      </c>
      <c r="E3" s="33" t="s">
        <v>164</v>
      </c>
      <c r="F3" s="33" t="s">
        <v>163</v>
      </c>
    </row>
    <row r="4" spans="2:6" ht="46.8" hidden="1" outlineLevel="1">
      <c r="B4" s="28"/>
      <c r="C4" s="28"/>
      <c r="E4" s="35" t="s">
        <v>166</v>
      </c>
      <c r="F4" s="35" t="s">
        <v>166</v>
      </c>
    </row>
    <row r="5" spans="2:6">
      <c r="B5" s="29" t="s">
        <v>168</v>
      </c>
      <c r="C5" s="30"/>
      <c r="D5" s="27"/>
      <c r="E5" s="27"/>
      <c r="F5" s="27"/>
    </row>
    <row r="6" spans="2:6" outlineLevel="1">
      <c r="B6" s="28"/>
      <c r="C6" s="28" t="s">
        <v>165</v>
      </c>
      <c r="D6" s="21">
        <v>15000000</v>
      </c>
      <c r="E6" s="34">
        <v>30000000</v>
      </c>
      <c r="F6" s="34">
        <v>15000000</v>
      </c>
    </row>
    <row r="7" spans="2:6">
      <c r="B7" s="29" t="s">
        <v>170</v>
      </c>
      <c r="C7" s="30"/>
      <c r="D7" s="27"/>
      <c r="E7" s="27"/>
      <c r="F7" s="27"/>
    </row>
    <row r="8" spans="2:6" ht="18" outlineLevel="1" thickBot="1">
      <c r="B8" s="31"/>
      <c r="C8" s="31" t="s">
        <v>162</v>
      </c>
      <c r="D8" s="23">
        <v>466593.27240984602</v>
      </c>
      <c r="E8" s="23">
        <v>933186.54481969296</v>
      </c>
      <c r="F8" s="23">
        <v>466593.27240984602</v>
      </c>
    </row>
    <row r="9" spans="2:6">
      <c r="B9" t="s">
        <v>171</v>
      </c>
    </row>
    <row r="10" spans="2:6">
      <c r="B10" t="s">
        <v>172</v>
      </c>
    </row>
    <row r="11" spans="2:6">
      <c r="B11" t="s">
        <v>173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B8" sqref="B8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7" t="s">
        <v>68</v>
      </c>
      <c r="C2" s="38"/>
    </row>
    <row r="3" spans="2:3">
      <c r="B3" s="8" t="s">
        <v>69</v>
      </c>
      <c r="C3" s="9">
        <v>15000000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466593.27240984648</v>
      </c>
    </row>
  </sheetData>
  <scenarios current="0" show="0" sqref="C6">
    <scenario name="대출금 증가" locked="1" count="1" user="안호은" comment="만든 사람 안호은 날짜 2024-08-06">
      <inputCells r="C3" val="30000000" numFmtId="41"/>
    </scenario>
    <scenario name="대출금 감소" locked="1" count="1" user="안호은" comment="만든 사람 안호은 날짜 2024-08-06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2E5FA42F-1B8D-43E9-AAB0-486B5B68A2AE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N18" sqref="N18"/>
    </sheetView>
  </sheetViews>
  <sheetFormatPr defaultRowHeight="17.399999999999999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G14" sqref="G14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F7" sqref="F7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안호은</cp:lastModifiedBy>
  <cp:lastPrinted>2024-08-06T05:24:23Z</cp:lastPrinted>
  <dcterms:created xsi:type="dcterms:W3CDTF">2023-05-12T01:27:33Z</dcterms:created>
  <dcterms:modified xsi:type="dcterms:W3CDTF">2024-08-06T07:59:29Z</dcterms:modified>
</cp:coreProperties>
</file>