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ndy1\OneDrive\바탕 화면\"/>
    </mc:Choice>
  </mc:AlternateContent>
  <xr:revisionPtr revIDLastSave="0" documentId="13_ncr:1_{8150E72B-9134-47FB-A676-06C9B44B82CC}" xr6:coauthVersionLast="47" xr6:coauthVersionMax="47" xr10:uidLastSave="{00000000-0000-0000-0000-000000000000}"/>
  <bookViews>
    <workbookView xWindow="-98" yWindow="-98" windowWidth="21795" windowHeight="12975" firstSheet="1" activeTab="4" xr2:uid="{687888A0-7169-4D04-8AED-D6529133C41D}"/>
  </bookViews>
  <sheets>
    <sheet name="기본작업" sheetId="1" r:id="rId1"/>
    <sheet name="계산작업" sheetId="2" r:id="rId2"/>
    <sheet name="대리" sheetId="15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기본작업!$A$3:$F$32</definedName>
    <definedName name="_xlnm.Criteria" localSheetId="0">기본작업!#REF!</definedName>
    <definedName name="_xlnm.Extract" localSheetId="0">기본작업!#REF!</definedName>
  </definedNames>
  <calcPr calcId="191029"/>
  <pivotCaches>
    <pivotCache cacheId="2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 a="1"/>
  <c r="E40" i="2"/>
  <c r="E41" i="2" a="1"/>
  <c r="E41" i="2" s="1"/>
  <c r="E42" i="2" a="1"/>
  <c r="E42" i="2" s="1"/>
  <c r="E43" i="2" a="1"/>
  <c r="E43" i="2"/>
  <c r="E44" i="2" a="1"/>
  <c r="E44" i="2" s="1"/>
  <c r="E45" i="2" a="1"/>
  <c r="E45" i="2"/>
  <c r="E46" i="2" a="1"/>
  <c r="E46" i="2" s="1"/>
  <c r="E39" i="2" a="1"/>
  <c r="E39" i="2" s="1"/>
  <c r="B40" i="2"/>
  <c r="B41" i="2"/>
  <c r="B42" i="2"/>
  <c r="B43" i="2"/>
  <c r="B44" i="2"/>
  <c r="B45" i="2"/>
  <c r="B46" i="2"/>
  <c r="B39" i="2"/>
  <c r="F4" i="2" a="1"/>
  <c r="F4" i="2" s="1"/>
  <c r="F5" i="2" a="1"/>
  <c r="F5" i="2"/>
  <c r="F6" i="2" a="1"/>
  <c r="F6" i="2" s="1"/>
  <c r="F3" i="2" a="1"/>
  <c r="F3" i="2" s="1"/>
  <c r="B4" i="2" a="1"/>
  <c r="B4" i="2" s="1"/>
  <c r="B5" i="2" a="1"/>
  <c r="B5" i="2" s="1"/>
  <c r="B3" i="2" a="1"/>
  <c r="B3" i="2" s="1"/>
  <c r="C6" i="4"/>
  <c r="F40" i="2" a="1"/>
  <c r="F44" i="2" a="1"/>
  <c r="F46" i="2" a="1"/>
  <c r="F42" i="2" a="1"/>
  <c r="F41" i="2" a="1"/>
  <c r="F43" i="2" a="1"/>
  <c r="F45" i="2" a="1"/>
  <c r="F39" i="2" a="1"/>
  <c r="F45" i="2" l="1"/>
  <c r="F43" i="2"/>
  <c r="F41" i="2"/>
  <c r="F42" i="2"/>
  <c r="F46" i="2"/>
  <c r="F44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803E86-9F0C-4013-B996-48BF38E70626}" sourceFile="C:\Users\andy1\OneDrive\바탕 화면\길벗컴활1급_update_20250108\01 엑셀\04 실전모의고사\급여현황.accdb" odcFile="C:\Users\andy1\OneDrive\Documents\내 데이터 원본\급여현황 2023년급여.od.odc" keepAlive="1" name="급여현황 2023년급여.od" type="5" refreshedVersion="8" background="1">
    <dbPr connection="Provider=Microsoft.ACE.OLEDB.12.0;User ID=Admin;Data Source=C:\Users\andy1\OneDrive\바탕 화면\길벗컴활1급_update_20250108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<sst xmlns="http://schemas.openxmlformats.org/spreadsheetml/2006/main" count="305" uniqueCount="165">
  <si>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</si>
  <si>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</si>
  <si>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</si>
  <si>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</si>
  <si>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</si>
  <si>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</si>
  <si>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</si>
  <si>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</si>
  <si>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</si>
  <si>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</si>
  <si>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</si>
  <si>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</si>
  <si>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</si>
  <si>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</si>
  <si>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</si>
  <si>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</si>
  <si>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</si>
  <si>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</si>
  <si>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</si>
  <si>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</si>
  <si>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</si>
  <si>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</si>
  <si>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</si>
  <si>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</si>
  <si>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</si>
  <si>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</si>
  <si>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</si>
  <si>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</si>
  <si>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</si>
  <si>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</si>
  <si>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</si>
  <si>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</si>
  <si>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</si>
  <si>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</si>
  <si>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</si>
  <si>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</si>
  <si>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</si>
  <si>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</si>
  <si>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</si>
  <si>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</si>
  <si>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</si>
  <si>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</si>
  <si>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</si>
  <si>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</si>
  <si>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</si>
  <si>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</si>
  <si>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</si>
  <si>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</si>
  <si>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</si>
  <si>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</si>
  <si>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</si>
  <si>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</si>
  <si>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</si>
  <si>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</si>
  <si>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</si>
  <si>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</si>
  <si>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</si>
  <si>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</si>
  <si>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</si>
  <si>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</si>
  <si>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</si>
  <si>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</si>
  <si>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</si>
  <si>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</si>
  <si>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</si>
  <si>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</si>
  <si>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</si>
  <si>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</si>
  <si>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</si>
  <si>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</si>
  <si>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</si>
  <si>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</si>
  <si>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</si>
  <si>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</si>
  <si>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</si>
  <si>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</si>
  <si>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</si>
  <si>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</si>
  <si>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</si>
  <si>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</si>
  <si>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</si>
  <si>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</si>
  <si>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</si>
  <si>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</si>
  <si>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</si>
  <si>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</si>
  <si>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</si>
  <si>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</si>
  <si>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</si>
  <si>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</si>
  <si>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</si>
  <si>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</si>
  <si>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</si>
  <si>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</si>
  <si>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</si>
  <si>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</si>
  <si>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</si>
  <si>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</si>
  <si>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</si>
  <si>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</si>
  <si>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</si>
  <si>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</si>
  <si>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</si>
  <si>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</si>
  <si>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</si>
  <si>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</si>
  <si>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</si>
  <si>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</si>
  <si>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</si>
  <si>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</si>
  <si>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</si>
  <si>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</si>
  <si>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</si>
  <si>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</si>
  <si>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</si>
  <si>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</si>
  <si>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</si>
  <si>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</si>
  <si>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</si>
  <si>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</si>
  <si>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</si>
  <si>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</si>
  <si>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</si>
  <si>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</si>
  <si>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</si>
  <si>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</si>
  <si>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</si>
  <si>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</si>
  <si>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</si>
  <si>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</si>
  <si>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</si>
  <si>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</si>
  <si>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</si>
  <si>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</si>
  <si>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</si>
  <si>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</si>
  <si>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</si>
  <si>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</si>
  <si>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</si>
  <si>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</si>
  <si>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</si>
  <si>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</si>
  <si>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</si>
  <si>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(모두)</t>
  </si>
  <si>
    <t>개수 : 성명</t>
  </si>
  <si>
    <t>최대 : 수당</t>
  </si>
  <si>
    <t>부장 합계</t>
  </si>
  <si>
    <t>부장 평균</t>
  </si>
  <si>
    <t>과장 합계</t>
  </si>
  <si>
    <t>과장 평균</t>
  </si>
  <si>
    <t>대리 합계</t>
  </si>
  <si>
    <t>대리 평균</t>
  </si>
  <si>
    <t>사원 합계</t>
  </si>
  <si>
    <t>사원 평균</t>
  </si>
  <si>
    <t>없음</t>
  </si>
  <si>
    <t>합계 : 총수령금액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</si>
  <si>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</si>
  <si>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</si>
  <si>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</si>
  <si>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</si>
  <si>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</si>
  <si>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</si>
  <si>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</si>
  <si>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</si>
  <si>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최대 : 수당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</si>
</sst>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11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13</xdr:row>
      <xdr:rowOff>57149</xdr:rowOff>
    </xdr:from>
    <xdr:to>
      <xdr:col>9</xdr:col>
      <xdr:colOff>428624</xdr:colOff>
      <xdr:row>28</xdr:row>
      <xdr:rowOff>161924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우진영" refreshedDate="45696.404733333336" backgroundQuery="1" createdVersion="8" refreshedVersion="8" minRefreshableVersion="3" recordCount="12" xr:uid="{69A5FC42-DDF0-4BF6-9B3F-E5699AF382C1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 SUM(기본급+수당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630ACF-32B9-4D58-AC4E-4A0173E0F6CB}" name="피벗 테이블2" cacheId="29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howAll="0">
      <items count="4">
        <item x="0"/>
        <item x="2"/>
        <item x="1"/>
        <item t="default"/>
      </items>
    </pivotField>
    <pivotField axis="axisRow" compact="0" showAll="0" sumSubtotal="1" avgSubtotal="1">
      <items count="6">
        <item x="0"/>
        <item x="3"/>
        <item x="2"/>
        <item x="1"/>
        <item t="sum"/>
        <item t="avg"/>
      </items>
    </pivotField>
    <pivotField compact="0" showAll="0"/>
    <pivotField compact="0" showAll="0"/>
    <pivotField compact="0" showAll="0"/>
    <pivotField dataField="1" compact="0" showAll="0"/>
    <pivotField compact="0" showAll="0"/>
    <pivotField dataField="1" compact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0" numFmtId="41"/>
    <dataField name="합계 : 총수령금액" fld="8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CFE4235-95FC-46AA-942B-88CAF5E3BD91}" name="표8" displayName="표8" ref="A3:H6" totalsRowShown="0">
  <autoFilter ref="A3:H6" xr:uid="{ECFE4235-95FC-46AA-942B-88CAF5E3BD91}"/>
  <sortState xmlns:xlrd2="http://schemas.microsoft.com/office/spreadsheetml/2017/richdata2" ref="A4:H6">
    <sortCondition ref="G3:G6"/>
  </sortState>
  <tableColumns count="8">
    <tableColumn id="1" xr3:uid="{C35BA3DA-E9A2-4EF8-BA80-DACE42B6ED40}" name="성명"/>
    <tableColumn id="2" xr3:uid="{69FE4321-064A-479C-B5F9-5C01634C875B}" name="부서"/>
    <tableColumn id="3" xr3:uid="{75EFCE7D-0D71-42EA-B93D-DC5BCE42488C}" name="직위"/>
    <tableColumn id="4" xr3:uid="{F46081ED-C757-463B-B1B7-B5ED052D4B32}" name="인사고과"/>
    <tableColumn id="5" xr3:uid="{D2795CC8-F15D-404D-AE59-040D40850EEB}" name="기본급"/>
    <tableColumn id="6" xr3:uid="{8BC304EF-6447-4FB1-918C-A280A942A4ED}" name="상여비율"/>
    <tableColumn id="7" xr3:uid="{88715B4A-A1F8-41EA-AFF8-3E51C42664CD}" name="수당"/>
    <tableColumn id="8" xr3:uid="{3EAE4BD3-C898-441C-9531-6A4DF91EA319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32"/>
  <sheetViews>
    <sheetView workbookViewId="0">
      <selection sqref="A1:F1"/>
    </sheetView>
  </sheetViews>
  <sheetFormatPr defaultRowHeight="16.899999999999999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4.7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7" workbookViewId="0">
      <selection activeCell="G50" sqref="G50"/>
    </sheetView>
  </sheetViews>
  <sheetFormatPr defaultRowHeight="16.899999999999999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 t="array" ref="B3">COUNTIFS($E$9:$E$35,"&lt;="&amp;A3,$B$9:$B$35,"*영")&amp;"건"</f>
        <v>7건</v>
      </c>
      <c r="E3" s="3" t="s">
        <v>29</v>
      </c>
      <c r="F3" s="3" t="str">
        <f t="array" ref="F3">INDEX($A$9:$F$35,MATCH(LARGE(($C$9:$C$35=E3)*$D$9:$D$35,3),($C$9:$C$35=E3)*$D$9:$D$35,0),2)</f>
        <v>장동욱</v>
      </c>
    </row>
    <row r="4" spans="1:6">
      <c r="A4" s="3">
        <v>600</v>
      </c>
      <c r="B4" s="3" t="str">
        <f t="array" ref="B4">COUNTIFS($E$9:$E$35,"&lt;="&amp;A4,$B$9:$B$35,"*영")&amp;"건"</f>
        <v>12건</v>
      </c>
      <c r="E4" s="3" t="s">
        <v>30</v>
      </c>
      <c r="F4" s="3" t="str">
        <f t="array" ref="F4">INDEX($A$9:$F$35,MATCH(LARGE(($C$9:$C$35=E4)*$D$9:$D$35,3),($C$9:$C$35=E4)*$D$9:$D$35,0),2)</f>
        <v>장동욱</v>
      </c>
    </row>
    <row r="5" spans="1:6">
      <c r="A5" s="3">
        <v>1000</v>
      </c>
      <c r="B5" s="3" t="str">
        <f t="array" ref="B5">COUNTIFS($E$9:$E$35,"&lt;="&amp;A5,$B$9:$B$35,"*영")&amp;"건"</f>
        <v>16건</v>
      </c>
      <c r="E5" s="3" t="s">
        <v>31</v>
      </c>
      <c r="F5" s="3" t="str">
        <f t="array" ref="F5">INDEX($A$9:$F$35,MATCH(LARGE(($C$9:$C$35=E5)*$D$9:$D$35,3),($C$9:$C$35=E5)*$D$9:$D$35,0),2)</f>
        <v>도부영</v>
      </c>
    </row>
    <row r="6" spans="1:6">
      <c r="E6" s="3" t="s">
        <v>32</v>
      </c>
      <c r="F6" s="3" t="str">
        <f t="array" ref="F6">INDEX($A$9:$F$35,MATCH(LARGE(($C$9:$C$35=E6)*$D$9:$D$35,3),($C$9:$C$35=E6)*$D$9:$D$35,0),2)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UPPER(SUBSTITUTE(A39,"0","9"))</f>
        <v>Y291K</v>
      </c>
      <c r="C39" s="3" t="s">
        <v>49</v>
      </c>
      <c r="D39" s="6">
        <v>45</v>
      </c>
      <c r="E39" s="6">
        <f t="array" ref="E39">D39*_xlfn.XLOOKUP(RIGHT(A39,1),$H$42:$H$46,$I$42:$I$46)-(D39*_xlfn.XLOOKUP(RIGHT(A39,1),$H$42:$H$46,$I$42:$I$46)*_xlfn.XLOOKUP(RIGHT(A39,1),$H$42:$H$46,$J$42:$J$46))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0">UPPER(SUBSTITUTE(A40,"0","9"))</f>
        <v>B459N</v>
      </c>
      <c r="C40" s="3" t="s">
        <v>51</v>
      </c>
      <c r="D40" s="6">
        <v>89</v>
      </c>
      <c r="E40" s="6">
        <f t="array" ref="E40">D40*_xlfn.XLOOKUP(RIGHT(A40,1),$H$42:$H$46,$I$42:$I$46)-(D40*_xlfn.XLOOKUP(RIGHT(A40,1),$H$42:$H$46,$I$42:$I$46)*_xlfn.XLOOKUP(RIGHT(A40,1),$H$42:$H$46,$J$42:$J$46))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0"/>
        <v>Y293D</v>
      </c>
      <c r="C41" s="3" t="s">
        <v>53</v>
      </c>
      <c r="D41" s="6">
        <v>230</v>
      </c>
      <c r="E41" s="6">
        <f t="array" ref="E41">D41*_xlfn.XLOOKUP(RIGHT(A41,1),$H$42:$H$46,$I$42:$I$46)-(D41*_xlfn.XLOOKUP(RIGHT(A41,1),$H$42:$H$46,$I$42:$I$46)*_xlfn.XLOOKUP(RIGHT(A41,1),$H$42:$H$46,$J$42:$J$46))</f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0"/>
        <v>Y912G</v>
      </c>
      <c r="C42" s="3" t="s">
        <v>57</v>
      </c>
      <c r="D42" s="6">
        <v>30</v>
      </c>
      <c r="E42" s="6">
        <f t="array" ref="E42">D42*_xlfn.XLOOKUP(RIGHT(A42,1),$H$42:$H$46,$I$42:$I$46)-(D42*_xlfn.XLOOKUP(RIGHT(A42,1),$H$42:$H$46,$I$42:$I$46)*_xlfn.XLOOKUP(RIGHT(A42,1),$H$42:$H$46,$J$42:$J$46))</f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0"/>
        <v>Y395K</v>
      </c>
      <c r="C43" s="3" t="s">
        <v>49</v>
      </c>
      <c r="D43" s="6">
        <v>120</v>
      </c>
      <c r="E43" s="6">
        <f t="array" ref="E43">D43*_xlfn.XLOOKUP(RIGHT(A43,1),$H$42:$H$46,$I$42:$I$46)-(D43*_xlfn.XLOOKUP(RIGHT(A43,1),$H$42:$H$46,$I$42:$I$46)*_xlfn.XLOOKUP(RIGHT(A43,1),$H$42:$H$46,$J$42:$J$46))</f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0"/>
        <v>Y365Y</v>
      </c>
      <c r="C44" s="3" t="s">
        <v>62</v>
      </c>
      <c r="D44" s="6">
        <v>120</v>
      </c>
      <c r="E44" s="6">
        <f t="array" ref="E44">D44*_xlfn.XLOOKUP(RIGHT(A44,1),$H$42:$H$46,$I$42:$I$46)-(D44*_xlfn.XLOOKUP(RIGHT(A44,1),$H$42:$H$46,$I$42:$I$46)*_xlfn.XLOOKUP(RIGHT(A44,1),$H$42:$H$46,$J$42:$J$46))</f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0"/>
        <v>B394N</v>
      </c>
      <c r="C45" s="3" t="s">
        <v>51</v>
      </c>
      <c r="D45" s="6">
        <v>325</v>
      </c>
      <c r="E45" s="6">
        <f t="array" ref="E45">D45*_xlfn.XLOOKUP(RIGHT(A45,1),$H$42:$H$46,$I$42:$I$46)-(D45*_xlfn.XLOOKUP(RIGHT(A45,1),$H$42:$H$46,$I$42:$I$46)*_xlfn.XLOOKUP(RIGHT(A45,1),$H$42:$H$46,$J$42:$J$46))</f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0"/>
        <v>B123D</v>
      </c>
      <c r="C46" s="3" t="s">
        <v>53</v>
      </c>
      <c r="D46" s="6">
        <v>60</v>
      </c>
      <c r="E46" s="6">
        <f t="array" ref="E46">D46*_xlfn.XLOOKUP(RIGHT(A46,1),$H$42:$H$46,$I$42:$I$46)-(D46*_xlfn.XLOOKUP(RIGHT(A46,1),$H$42:$H$46,$I$42:$I$46)*_xlfn.XLOOKUP(RIGHT(A46,1),$H$42:$H$46,$J$42:$J$46))</f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955F-E561-47B2-BBE1-72609585E22F}">
  <sheetPr codeName="Sheet15"/>
  <dimension ref="A1:H6"/>
  <sheetViews>
    <sheetView workbookViewId="0">
      <selection activeCell="A3" sqref="A3:H6"/>
    </sheetView>
  </sheetViews>
  <sheetFormatPr defaultRowHeight="16.899999999999999"/>
  <cols>
    <col min="1" max="3" width="9.0625" bestFit="1" customWidth="1"/>
    <col min="4" max="4" width="10.4375" bestFit="1" customWidth="1"/>
    <col min="5" max="5" width="9.0625" bestFit="1" customWidth="1"/>
    <col min="6" max="6" width="10.4375" bestFit="1" customWidth="1"/>
    <col min="7" max="7" width="9.0625" bestFit="1" customWidth="1"/>
    <col min="8" max="8" width="10.4375" bestFit="1" customWidth="1"/>
  </cols>
  <sheetData>
    <row r="1" spans="1:8">
      <c r="A1" s="28" t="s">
        <v>164</v>
      </c>
    </row>
    <row r="3" spans="1:8">
      <c r="A3" t="s">
        <v>74</v>
      </c>
      <c r="B3" t="s">
        <v>142</v>
      </c>
      <c r="C3" t="s">
        <v>141</v>
      </c>
      <c r="D3" t="s">
        <v>156</v>
      </c>
      <c r="E3" t="s">
        <v>157</v>
      </c>
      <c r="F3" t="s">
        <v>158</v>
      </c>
      <c r="G3" t="s">
        <v>159</v>
      </c>
      <c r="H3" t="s">
        <v>160</v>
      </c>
    </row>
    <row r="4" spans="1:8">
      <c r="A4" t="s">
        <v>162</v>
      </c>
      <c r="B4" t="s">
        <v>139</v>
      </c>
      <c r="C4" t="s">
        <v>134</v>
      </c>
      <c r="D4">
        <v>6</v>
      </c>
      <c r="E4">
        <v>1200000</v>
      </c>
      <c r="F4">
        <v>0.03</v>
      </c>
      <c r="G4">
        <v>156000</v>
      </c>
      <c r="H4">
        <v>1356000</v>
      </c>
    </row>
    <row r="5" spans="1:8">
      <c r="A5" t="s">
        <v>161</v>
      </c>
      <c r="B5" t="s">
        <v>138</v>
      </c>
      <c r="C5" t="s">
        <v>134</v>
      </c>
      <c r="D5">
        <v>18</v>
      </c>
      <c r="E5">
        <v>1200000</v>
      </c>
      <c r="F5">
        <v>0.05</v>
      </c>
      <c r="G5">
        <v>180000</v>
      </c>
      <c r="H5">
        <v>1380000</v>
      </c>
    </row>
    <row r="6" spans="1:8">
      <c r="A6" t="s">
        <v>163</v>
      </c>
      <c r="B6" t="s">
        <v>140</v>
      </c>
      <c r="C6" t="s">
        <v>134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0" workbookViewId="0">
      <selection activeCell="I23" sqref="I23"/>
    </sheetView>
  </sheetViews>
  <sheetFormatPr defaultRowHeight="16.899999999999999"/>
  <cols>
    <col min="2" max="2" width="11.0625" bestFit="1" customWidth="1"/>
    <col min="3" max="3" width="7.8125" bestFit="1" customWidth="1"/>
    <col min="4" max="5" width="10.125" bestFit="1" customWidth="1"/>
    <col min="6" max="6" width="15.875" bestFit="1" customWidth="1"/>
  </cols>
  <sheetData>
    <row r="2" spans="2:6">
      <c r="B2" s="26" t="s">
        <v>74</v>
      </c>
      <c r="C2" t="s">
        <v>143</v>
      </c>
    </row>
    <row r="4" spans="2:6">
      <c r="B4" s="26" t="s">
        <v>141</v>
      </c>
      <c r="C4" s="26" t="s">
        <v>142</v>
      </c>
      <c r="D4" t="s">
        <v>144</v>
      </c>
      <c r="E4" t="s">
        <v>145</v>
      </c>
      <c r="F4" t="s">
        <v>155</v>
      </c>
    </row>
    <row r="5" spans="2:6">
      <c r="B5" t="s">
        <v>135</v>
      </c>
      <c r="D5" s="27"/>
      <c r="E5" s="21"/>
      <c r="F5" s="21"/>
    </row>
    <row r="6" spans="2:6">
      <c r="C6" t="s">
        <v>138</v>
      </c>
      <c r="D6" s="27">
        <v>1</v>
      </c>
      <c r="E6" s="21">
        <v>290000</v>
      </c>
      <c r="F6" s="21">
        <v>1740000</v>
      </c>
    </row>
    <row r="7" spans="2:6">
      <c r="C7" t="s">
        <v>139</v>
      </c>
      <c r="D7" s="27">
        <v>1</v>
      </c>
      <c r="E7" s="21">
        <v>246500</v>
      </c>
      <c r="F7" s="21">
        <v>1696500</v>
      </c>
    </row>
    <row r="8" spans="2:6">
      <c r="C8" t="s">
        <v>140</v>
      </c>
      <c r="D8" s="27">
        <v>1</v>
      </c>
      <c r="E8" s="21">
        <v>246500</v>
      </c>
      <c r="F8" s="21">
        <v>1696500</v>
      </c>
    </row>
    <row r="9" spans="2:6">
      <c r="B9" t="s">
        <v>146</v>
      </c>
      <c r="D9" s="27">
        <v>0</v>
      </c>
      <c r="E9" s="21">
        <v>783000</v>
      </c>
      <c r="F9" s="21"/>
    </row>
    <row r="10" spans="2:6">
      <c r="B10" t="s">
        <v>147</v>
      </c>
      <c r="D10" s="27" t="s">
        <v>154</v>
      </c>
      <c r="E10" s="21">
        <v>261000</v>
      </c>
      <c r="F10" s="21"/>
    </row>
    <row r="11" spans="2:6">
      <c r="B11" t="s">
        <v>133</v>
      </c>
      <c r="D11" s="27"/>
      <c r="E11" s="21"/>
      <c r="F11" s="21"/>
    </row>
    <row r="12" spans="2:6">
      <c r="C12" t="s">
        <v>138</v>
      </c>
      <c r="D12" s="27">
        <v>1</v>
      </c>
      <c r="E12" s="21">
        <v>229500</v>
      </c>
      <c r="F12" s="21">
        <v>1579500</v>
      </c>
    </row>
    <row r="13" spans="2:6">
      <c r="C13" t="s">
        <v>139</v>
      </c>
      <c r="D13" s="27">
        <v>1</v>
      </c>
      <c r="E13" s="21">
        <v>229500</v>
      </c>
      <c r="F13" s="21">
        <v>1579500</v>
      </c>
    </row>
    <row r="14" spans="2:6">
      <c r="C14" t="s">
        <v>140</v>
      </c>
      <c r="D14" s="27">
        <v>1</v>
      </c>
      <c r="E14" s="21">
        <v>202500</v>
      </c>
      <c r="F14" s="21">
        <v>1552500</v>
      </c>
    </row>
    <row r="15" spans="2:6">
      <c r="B15" t="s">
        <v>148</v>
      </c>
      <c r="D15" s="27">
        <v>0</v>
      </c>
      <c r="E15" s="21">
        <v>661500</v>
      </c>
      <c r="F15" s="21"/>
    </row>
    <row r="16" spans="2:6">
      <c r="B16" t="s">
        <v>149</v>
      </c>
      <c r="D16" s="27" t="s">
        <v>154</v>
      </c>
      <c r="E16" s="21">
        <v>220500</v>
      </c>
      <c r="F16" s="21"/>
    </row>
    <row r="17" spans="2:6">
      <c r="B17" t="s">
        <v>134</v>
      </c>
      <c r="D17" s="27"/>
      <c r="E17" s="21"/>
      <c r="F17" s="21"/>
    </row>
    <row r="18" spans="2:6">
      <c r="C18" t="s">
        <v>138</v>
      </c>
      <c r="D18" s="27">
        <v>1</v>
      </c>
      <c r="E18" s="21">
        <v>180000</v>
      </c>
      <c r="F18" s="21">
        <v>1380000</v>
      </c>
    </row>
    <row r="19" spans="2:6">
      <c r="C19" t="s">
        <v>139</v>
      </c>
      <c r="D19" s="27">
        <v>1</v>
      </c>
      <c r="E19" s="21">
        <v>156000</v>
      </c>
      <c r="F19" s="21">
        <v>1356000</v>
      </c>
    </row>
    <row r="20" spans="2:6">
      <c r="C20" t="s">
        <v>140</v>
      </c>
      <c r="D20" s="27">
        <v>1</v>
      </c>
      <c r="E20" s="21">
        <v>180000</v>
      </c>
      <c r="F20" s="21">
        <v>1380000</v>
      </c>
    </row>
    <row r="21" spans="2:6">
      <c r="B21" t="s">
        <v>150</v>
      </c>
      <c r="D21" s="27">
        <v>0</v>
      </c>
      <c r="E21" s="21">
        <v>516000</v>
      </c>
      <c r="F21" s="21"/>
    </row>
    <row r="22" spans="2:6">
      <c r="B22" t="s">
        <v>151</v>
      </c>
      <c r="D22" s="27" t="s">
        <v>154</v>
      </c>
      <c r="E22" s="21">
        <v>172000</v>
      </c>
      <c r="F22" s="21"/>
    </row>
    <row r="23" spans="2:6">
      <c r="B23" t="s">
        <v>136</v>
      </c>
      <c r="D23" s="27"/>
      <c r="E23" s="21"/>
      <c r="F23" s="21"/>
    </row>
    <row r="24" spans="2:6">
      <c r="C24" t="s">
        <v>138</v>
      </c>
      <c r="D24" s="27">
        <v>1</v>
      </c>
      <c r="E24" s="21">
        <v>168750</v>
      </c>
      <c r="F24" s="21">
        <v>1293750</v>
      </c>
    </row>
    <row r="25" spans="2:6">
      <c r="C25" t="s">
        <v>139</v>
      </c>
      <c r="D25" s="27">
        <v>1</v>
      </c>
      <c r="E25" s="21">
        <v>149250</v>
      </c>
      <c r="F25" s="21">
        <v>1144250</v>
      </c>
    </row>
    <row r="26" spans="2:6">
      <c r="C26" t="s">
        <v>140</v>
      </c>
      <c r="D26" s="27">
        <v>1</v>
      </c>
      <c r="E26" s="21">
        <v>179350</v>
      </c>
      <c r="F26" s="21">
        <v>1234350</v>
      </c>
    </row>
    <row r="27" spans="2:6">
      <c r="B27" t="s">
        <v>152</v>
      </c>
      <c r="D27" s="27">
        <v>0</v>
      </c>
      <c r="E27" s="21">
        <v>497350</v>
      </c>
      <c r="F27" s="21"/>
    </row>
    <row r="28" spans="2:6">
      <c r="B28" t="s">
        <v>153</v>
      </c>
      <c r="D28" s="27" t="s">
        <v>154</v>
      </c>
      <c r="E28" s="21">
        <v>165783.33333333334</v>
      </c>
      <c r="F28" s="21"/>
    </row>
    <row r="29" spans="2:6">
      <c r="B29" t="s">
        <v>137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tabSelected="1" workbookViewId="0">
      <selection activeCell="C3" sqref="C3"/>
    </sheetView>
  </sheetViews>
  <sheetFormatPr defaultRowHeight="16.899999999999999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82FD1A70-F4D0-47F9-9141-FCCD582E08EE}">
      <formula1>50000000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/>
  </sheetViews>
  <sheetFormatPr defaultRowHeight="16.899999999999999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/>
  </sheetViews>
  <sheetFormatPr defaultRowHeight="16.899999999999999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6.899999999999999"/>
  <sheetData>
    <row r="2" spans="1:9">
      <c r="H2" t="s">
        <v>116</v>
      </c>
      <c r="I2" t="s">
        <v>74</v>
      </c>
    </row>
    <row r="3" spans="1:9" ht="19.149999999999999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128588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</vt:lpstr>
      <vt:lpstr>계산작업</vt:lpstr>
      <vt:lpstr>대리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진영 우</cp:lastModifiedBy>
  <dcterms:created xsi:type="dcterms:W3CDTF">2023-05-12T01:27:33Z</dcterms:created>
  <dcterms:modified xsi:type="dcterms:W3CDTF">2025-02-08T01:01:12Z</dcterms:modified>
</cp:coreProperties>
</file>