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che\Desktop\02 최신기출유형\10회\"/>
    </mc:Choice>
  </mc:AlternateContent>
  <xr:revisionPtr revIDLastSave="0" documentId="13_ncr:1_{6CD25DF2-0A2F-41CF-BF7F-E56B9068CEEB}" xr6:coauthVersionLast="47" xr6:coauthVersionMax="47" xr10:uidLastSave="{00000000-0000-0000-0000-000000000000}"/>
  <bookViews>
    <workbookView xWindow="-110" yWindow="-110" windowWidth="25820" windowHeight="1550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  <c r="N22" i="3" l="1"/>
  <c r="N20" i="3"/>
  <c r="N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<sst xmlns="http://schemas.openxmlformats.org/spreadsheetml/2006/main" count="536" uniqueCount="78">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</sst>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u val="double"/>
      </font>
      <border>
        <vertical/>
        <horizontal/>
      </border>
    </dxf>
    <dxf>
      <font>
        <b/>
        <i val="0"/>
      </font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68-49AC-86EB-5141005E207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8"/>
  <sheetViews>
    <sheetView topLeftCell="A10" workbookViewId="0">
      <selection activeCell="O12" sqref="O12"/>
    </sheetView>
  </sheetViews>
  <sheetFormatPr defaultRowHeight="17" x14ac:dyDescent="0.45"/>
  <cols>
    <col min="1" max="1" width="12.5" bestFit="1" customWidth="1"/>
    <col min="2" max="2" width="9" bestFit="1" customWidth="1"/>
    <col min="3" max="3" width="7.08203125" bestFit="1" customWidth="1"/>
    <col min="5" max="5" width="13.58203125" bestFit="1" customWidth="1"/>
    <col min="6" max="6" width="7.33203125" bestFit="1" customWidth="1"/>
    <col min="7" max="7" width="13.58203125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5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5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5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5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5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5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5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5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5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5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5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5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5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5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5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5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5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5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5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5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5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5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5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5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5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5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5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5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5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5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5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5">
      <c r="A36" t="s">
        <v>77</v>
      </c>
    </row>
    <row r="37" spans="1:8" x14ac:dyDescent="0.45">
      <c r="A37" t="b">
        <f>AND(MONTH(A3)&lt;6,_xlfn.RANK.EQ(G3,$G$3:$G$34)&gt;10,B3&gt;=10/24,B3&lt;=(15/24+30/(24*60)))</f>
        <v>0</v>
      </c>
    </row>
    <row r="39" spans="1:8" x14ac:dyDescent="0.45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5">
      <c r="A40" s="2">
        <v>43891</v>
      </c>
      <c r="B40" s="28">
        <v>0.44861111111111113</v>
      </c>
      <c r="C40" s="1" t="s">
        <v>13</v>
      </c>
      <c r="D40" s="1" t="s">
        <v>15</v>
      </c>
      <c r="E40" s="3">
        <v>25000000</v>
      </c>
      <c r="F40" s="1" t="s">
        <v>16</v>
      </c>
      <c r="G40" s="3">
        <v>22000000</v>
      </c>
      <c r="H40" s="1">
        <v>48</v>
      </c>
    </row>
    <row r="41" spans="1:8" x14ac:dyDescent="0.45">
      <c r="A41" s="2">
        <v>43981</v>
      </c>
      <c r="B41" s="28">
        <v>0.42986111111111108</v>
      </c>
      <c r="C41" s="1" t="s">
        <v>38</v>
      </c>
      <c r="D41" s="1" t="s">
        <v>30</v>
      </c>
      <c r="E41" s="3">
        <v>15000000</v>
      </c>
      <c r="F41" s="1" t="s">
        <v>33</v>
      </c>
      <c r="G41" s="3">
        <v>13500000</v>
      </c>
      <c r="H41" s="1">
        <v>24</v>
      </c>
    </row>
    <row r="42" spans="1:8" x14ac:dyDescent="0.45">
      <c r="A42" s="2">
        <v>43851</v>
      </c>
      <c r="B42" s="28">
        <v>0.4909722222222222</v>
      </c>
      <c r="C42" s="1" t="s">
        <v>42</v>
      </c>
      <c r="D42" s="1" t="s">
        <v>15</v>
      </c>
      <c r="E42" s="3">
        <v>25000000</v>
      </c>
      <c r="F42" s="1" t="s">
        <v>33</v>
      </c>
      <c r="G42" s="3">
        <v>24000000</v>
      </c>
      <c r="H42" s="1">
        <v>24</v>
      </c>
    </row>
    <row r="43" spans="1:8" x14ac:dyDescent="0.45">
      <c r="A43" s="2">
        <v>43863</v>
      </c>
      <c r="B43" s="28">
        <v>0.56666666666666665</v>
      </c>
      <c r="C43" s="1" t="s">
        <v>43</v>
      </c>
      <c r="D43" s="1" t="s">
        <v>44</v>
      </c>
      <c r="E43" s="3">
        <v>22000000</v>
      </c>
      <c r="F43" s="1" t="s">
        <v>22</v>
      </c>
      <c r="G43" s="3">
        <v>21000000</v>
      </c>
      <c r="H43" s="1">
        <v>36</v>
      </c>
    </row>
    <row r="44" spans="1:8" x14ac:dyDescent="0.45">
      <c r="A44" s="2">
        <v>43923</v>
      </c>
      <c r="B44" s="28">
        <v>0.51250000000000007</v>
      </c>
      <c r="C44" s="1" t="s">
        <v>48</v>
      </c>
      <c r="D44" s="1" t="s">
        <v>32</v>
      </c>
      <c r="E44" s="3">
        <v>19000000</v>
      </c>
      <c r="F44" s="1" t="s">
        <v>33</v>
      </c>
      <c r="G44" s="3">
        <v>16400000</v>
      </c>
      <c r="H44" s="1">
        <v>48</v>
      </c>
    </row>
    <row r="45" spans="1:8" x14ac:dyDescent="0.45">
      <c r="A45" s="2">
        <v>43936</v>
      </c>
      <c r="B45" s="28">
        <v>0.56736111111111109</v>
      </c>
      <c r="C45" s="1" t="s">
        <v>53</v>
      </c>
      <c r="D45" s="1" t="s">
        <v>11</v>
      </c>
      <c r="E45" s="3">
        <v>16000000</v>
      </c>
      <c r="F45" s="1" t="s">
        <v>22</v>
      </c>
      <c r="G45" s="3">
        <v>14500000</v>
      </c>
      <c r="H45" s="1">
        <v>60</v>
      </c>
    </row>
    <row r="46" spans="1:8" x14ac:dyDescent="0.45">
      <c r="A46" s="2">
        <v>43952</v>
      </c>
      <c r="B46" s="28">
        <v>0.62777777777777777</v>
      </c>
      <c r="C46" s="1" t="s">
        <v>54</v>
      </c>
      <c r="D46" s="1" t="s">
        <v>44</v>
      </c>
      <c r="E46" s="3">
        <v>22000000</v>
      </c>
      <c r="F46" s="1" t="s">
        <v>12</v>
      </c>
      <c r="G46" s="3">
        <v>18500000</v>
      </c>
      <c r="H46" s="1">
        <v>24</v>
      </c>
    </row>
    <row r="47" spans="1:8" x14ac:dyDescent="0.45">
      <c r="A47" s="2">
        <v>43960</v>
      </c>
      <c r="B47" s="28">
        <v>0.58194444444444449</v>
      </c>
      <c r="C47" s="1" t="s">
        <v>55</v>
      </c>
      <c r="D47" s="1" t="s">
        <v>32</v>
      </c>
      <c r="E47" s="3">
        <v>19000000</v>
      </c>
      <c r="F47" s="1" t="s">
        <v>12</v>
      </c>
      <c r="G47" s="3">
        <v>16300000</v>
      </c>
      <c r="H47" s="1">
        <v>36</v>
      </c>
    </row>
    <row r="48" spans="1:8" x14ac:dyDescent="0.45">
      <c r="A48" s="2">
        <v>43977</v>
      </c>
      <c r="B48" s="28">
        <v>0.45902777777777781</v>
      </c>
      <c r="C48" s="1" t="s">
        <v>57</v>
      </c>
      <c r="D48" s="1" t="s">
        <v>44</v>
      </c>
      <c r="E48" s="3">
        <v>22000000</v>
      </c>
      <c r="F48" s="1" t="s">
        <v>16</v>
      </c>
      <c r="G48" s="3">
        <v>19600000</v>
      </c>
      <c r="H48" s="1">
        <v>48</v>
      </c>
    </row>
  </sheetData>
  <phoneticPr fontId="1" type="noConversion"/>
  <conditionalFormatting sqref="A3:H34">
    <cfRule type="expression" dxfId="0" priority="1">
      <formula>AND($B3&gt;=12/24,$E3&gt;AVERAGE($E$3:$E$34))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workbookViewId="0"/>
  </sheetViews>
  <sheetFormatPr defaultRowHeight="17" x14ac:dyDescent="0.45"/>
  <cols>
    <col min="1" max="1" width="4.25" customWidth="1"/>
    <col min="2" max="2" width="11" customWidth="1"/>
    <col min="3" max="3" width="11.25" customWidth="1"/>
    <col min="4" max="4" width="10.58203125" customWidth="1"/>
    <col min="5" max="5" width="11.33203125" customWidth="1"/>
    <col min="6" max="6" width="15.75" customWidth="1"/>
    <col min="7" max="7" width="14.33203125" customWidth="1"/>
    <col min="8" max="8" width="14" customWidth="1"/>
  </cols>
  <sheetData>
    <row r="1" spans="2:8" ht="16.5" customHeight="1" x14ac:dyDescent="0.45">
      <c r="B1" s="31" t="s">
        <v>59</v>
      </c>
      <c r="C1" s="31"/>
      <c r="D1" s="31"/>
      <c r="E1" s="31"/>
      <c r="F1" s="31"/>
      <c r="G1" s="31"/>
      <c r="H1" s="31"/>
    </row>
    <row r="2" spans="2:8" ht="16.5" customHeight="1" x14ac:dyDescent="0.45">
      <c r="B2" s="31"/>
      <c r="C2" s="31"/>
      <c r="D2" s="31"/>
      <c r="E2" s="31"/>
      <c r="F2" s="31"/>
      <c r="G2" s="31"/>
      <c r="H2" s="31"/>
    </row>
    <row r="3" spans="2:8" x14ac:dyDescent="0.45">
      <c r="B3" t="s">
        <v>0</v>
      </c>
    </row>
    <row r="4" spans="2:8" x14ac:dyDescent="0.45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5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5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5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5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5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5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5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5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5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5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5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5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5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5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5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5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5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5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5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5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5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5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5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5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5">
      <c r="B29" s="8"/>
      <c r="C29" s="8"/>
      <c r="D29" s="8"/>
      <c r="E29" s="8"/>
      <c r="F29" s="9"/>
      <c r="G29" s="9"/>
      <c r="H29" s="11"/>
    </row>
    <row r="30" spans="2:8" x14ac:dyDescent="0.45">
      <c r="B30" s="12" t="s">
        <v>60</v>
      </c>
      <c r="C30" s="12"/>
      <c r="D30" s="12"/>
      <c r="E30" s="12"/>
      <c r="F30" s="13"/>
      <c r="G30" s="13"/>
      <c r="H30" s="14"/>
    </row>
    <row r="31" spans="2:8" x14ac:dyDescent="0.45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5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5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5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5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5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5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5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5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r:id="rId1"/>
  <headerFooter differentFirst="1">
    <oddHeader>&amp;R&amp;P</oddHeader>
    <firstHeader>&amp;L서울 지점&amp;R&amp;P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N19" sqref="N19"/>
    </sheetView>
  </sheetViews>
  <sheetFormatPr defaultRowHeight="17" x14ac:dyDescent="0.45"/>
  <cols>
    <col min="1" max="1" width="11.08203125" bestFit="1" customWidth="1"/>
    <col min="5" max="5" width="11.83203125" bestFit="1" customWidth="1"/>
    <col min="6" max="6" width="13.5" bestFit="1" customWidth="1"/>
    <col min="8" max="8" width="11.83203125" bestFit="1" customWidth="1"/>
    <col min="10" max="10" width="11.58203125" customWidth="1"/>
    <col min="11" max="11" width="2.25" customWidth="1"/>
    <col min="13" max="14" width="11.83203125" bestFit="1" customWidth="1"/>
  </cols>
  <sheetData>
    <row r="1" spans="1:14" x14ac:dyDescent="0.45">
      <c r="A1" t="s">
        <v>0</v>
      </c>
      <c r="L1" t="s">
        <v>60</v>
      </c>
    </row>
    <row r="2" spans="1:14" x14ac:dyDescent="0.45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5">
      <c r="A3" s="2">
        <v>44146</v>
      </c>
      <c r="B3" s="1" t="s">
        <v>39</v>
      </c>
      <c r="C3" s="1" t="s">
        <v>27</v>
      </c>
      <c r="D3" s="1" t="s">
        <v>28</v>
      </c>
      <c r="E3" s="20">
        <f>IF(MONTH(A3)&gt;=7,ROUNDDOWN(VLOOKUP(D3,$L$3:$M$11,2,0)*0.95,-4),ROUNDDOWN(VLOOKUP(D3,$L$3:$M$11,2,0),-4))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/>
      <c r="L3" s="1" t="s">
        <v>21</v>
      </c>
      <c r="M3" s="3">
        <v>35000000</v>
      </c>
      <c r="N3" s="20" cm="1">
        <f t="array" ref="N3">IFERROR(AVERAGE(IF(($D$3:$D$34=$L3)*(MONTH($A$3:$A$34)&gt;=7),$F$3:$F$34))," ")</f>
        <v>10700000</v>
      </c>
    </row>
    <row r="4" spans="1:14" x14ac:dyDescent="0.45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IF(MONTH(A4)&gt;=7,ROUNDDOWN(VLOOKUP(D4,$L$3:$M$11,2,0)*0.95,-4),ROUNDDOWN(VLOOKUP(D4,$L$3:$M$11,2,0),-4))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/>
      <c r="L4" s="1" t="s">
        <v>18</v>
      </c>
      <c r="M4" s="3">
        <v>9000000</v>
      </c>
      <c r="N4" s="20" t="str" cm="1">
        <f t="array" ref="N4">IFERROR(AVERAGE(IF(($D$3:$D$34=$L4)*(MONTH($A$3:$A$34)&gt;=7),$F$3:$F$34))," ")</f>
        <v xml:space="preserve"> </v>
      </c>
    </row>
    <row r="5" spans="1:14" x14ac:dyDescent="0.45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/>
      <c r="L5" s="1" t="s">
        <v>11</v>
      </c>
      <c r="M5" s="3">
        <v>16000000</v>
      </c>
      <c r="N5" s="20" cm="1">
        <f t="array" ref="N5">IFERROR(AVERAGE(IF(($D$3:$D$34=$L5)*(MONTH($A$3:$A$34)&gt;=7),$F$3:$F$34))," ")</f>
        <v>2750000</v>
      </c>
    </row>
    <row r="6" spans="1:14" x14ac:dyDescent="0.45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/>
      <c r="L6" s="1" t="s">
        <v>25</v>
      </c>
      <c r="M6" s="3">
        <v>31000000</v>
      </c>
      <c r="N6" s="20" cm="1">
        <f t="array" ref="N6">IFERROR(AVERAGE(IF(($D$3:$D$34=$L6)*(MONTH($A$3:$A$34)&gt;=7),$F$3:$F$34))," ")</f>
        <v>1950000</v>
      </c>
    </row>
    <row r="7" spans="1:14" x14ac:dyDescent="0.45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/>
      <c r="L7" s="1" t="s">
        <v>44</v>
      </c>
      <c r="M7" s="3">
        <v>22000000</v>
      </c>
      <c r="N7" s="20" t="str" cm="1">
        <f t="array" ref="N7">IFERROR(AVERAGE(IF(($D$3:$D$34=$L7)*(MONTH($A$3:$A$34)&gt;=7),$F$3:$F$34))," ")</f>
        <v xml:space="preserve"> </v>
      </c>
    </row>
    <row r="8" spans="1:14" x14ac:dyDescent="0.45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/>
      <c r="L8" s="1" t="s">
        <v>15</v>
      </c>
      <c r="M8" s="3">
        <v>25000000</v>
      </c>
      <c r="N8" s="20" cm="1">
        <f t="array" ref="N8">IFERROR(AVERAGE(IF(($D$3:$D$34=$L8)*(MONTH($A$3:$A$34)&gt;=7),$F$3:$F$34))," ")</f>
        <v>1000000</v>
      </c>
    </row>
    <row r="9" spans="1:14" x14ac:dyDescent="0.45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/>
      <c r="L9" s="1" t="s">
        <v>32</v>
      </c>
      <c r="M9" s="3">
        <v>19000000</v>
      </c>
      <c r="N9" s="20" cm="1">
        <f t="array" ref="N9">IFERROR(AVERAGE(IF(($D$3:$D$34=$L9)*(MONTH($A$3:$A$34)&gt;=7),$F$3:$F$34))," ")</f>
        <v>2500000</v>
      </c>
    </row>
    <row r="10" spans="1:14" x14ac:dyDescent="0.45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/>
      <c r="L10" s="1" t="s">
        <v>28</v>
      </c>
      <c r="M10" s="3">
        <v>32000000</v>
      </c>
      <c r="N10" s="20" cm="1">
        <f t="array" ref="N10">IFERROR(AVERAGE(IF(($D$3:$D$34=$L10)*(MONTH($A$3:$A$34)&gt;=7),$F$3:$F$34))," ")</f>
        <v>200000</v>
      </c>
    </row>
    <row r="11" spans="1:14" x14ac:dyDescent="0.45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/>
      <c r="L11" s="1" t="s">
        <v>30</v>
      </c>
      <c r="M11" s="3">
        <v>15000000</v>
      </c>
      <c r="N11" s="20" cm="1">
        <f t="array" ref="N11">IFERROR(AVERAGE(IF(($D$3:$D$34=$L11)*(MONTH($A$3:$A$34)&gt;=7),$F$3:$F$34))," ")</f>
        <v>1300000</v>
      </c>
    </row>
    <row r="12" spans="1:14" x14ac:dyDescent="0.45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/>
    </row>
    <row r="13" spans="1:14" x14ac:dyDescent="0.45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/>
      <c r="L13" t="s">
        <v>64</v>
      </c>
    </row>
    <row r="14" spans="1:14" x14ac:dyDescent="0.45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/>
      <c r="L14" s="19" t="s">
        <v>4</v>
      </c>
      <c r="M14" s="1"/>
    </row>
    <row r="15" spans="1:14" x14ac:dyDescent="0.45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/>
    </row>
    <row r="16" spans="1:14" x14ac:dyDescent="0.45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/>
    </row>
    <row r="17" spans="1:14" x14ac:dyDescent="0.45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/>
      <c r="L17" t="s">
        <v>65</v>
      </c>
    </row>
    <row r="18" spans="1:14" x14ac:dyDescent="0.45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/>
      <c r="L18" s="32" t="s">
        <v>75</v>
      </c>
      <c r="M18" s="32"/>
      <c r="N18" s="19" t="s">
        <v>76</v>
      </c>
    </row>
    <row r="19" spans="1:14" x14ac:dyDescent="0.45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/>
      <c r="L19" s="29">
        <v>1</v>
      </c>
      <c r="M19" s="30">
        <v>24</v>
      </c>
      <c r="N19" s="26">
        <f t="array" ref="N19:N22">FREQUENCY(IF((LEFT(B3:B34,1)="김")+(LEFT(B3:B34,1)="안"),I3:I34),M19:M21)</f>
        <v>3</v>
      </c>
    </row>
    <row r="20" spans="1:14" x14ac:dyDescent="0.45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/>
      <c r="L20" s="29">
        <v>25</v>
      </c>
      <c r="M20" s="30">
        <v>48</v>
      </c>
      <c r="N20" s="26">
        <v>6</v>
      </c>
    </row>
    <row r="21" spans="1:14" x14ac:dyDescent="0.45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/>
      <c r="L21" s="29">
        <v>49</v>
      </c>
      <c r="M21" s="30">
        <v>72</v>
      </c>
      <c r="N21" s="26">
        <v>1</v>
      </c>
    </row>
    <row r="22" spans="1:14" x14ac:dyDescent="0.45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/>
      <c r="N22">
        <v>0</v>
      </c>
    </row>
    <row r="23" spans="1:14" x14ac:dyDescent="0.45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/>
    </row>
    <row r="24" spans="1:14" x14ac:dyDescent="0.45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/>
    </row>
    <row r="25" spans="1:14" x14ac:dyDescent="0.45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/>
    </row>
    <row r="26" spans="1:14" x14ac:dyDescent="0.45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/>
    </row>
    <row r="27" spans="1:14" x14ac:dyDescent="0.45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/>
    </row>
    <row r="28" spans="1:14" x14ac:dyDescent="0.45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/>
    </row>
    <row r="29" spans="1:14" x14ac:dyDescent="0.45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/>
    </row>
    <row r="30" spans="1:14" x14ac:dyDescent="0.45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/>
    </row>
    <row r="31" spans="1:14" x14ac:dyDescent="0.45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/>
    </row>
    <row r="32" spans="1:14" x14ac:dyDescent="0.45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/>
    </row>
    <row r="33" spans="1:10" x14ac:dyDescent="0.45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/>
    </row>
    <row r="34" spans="1:10" x14ac:dyDescent="0.45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/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" x14ac:dyDescent="0.45"/>
  <cols>
    <col min="1" max="1" width="3.5" customWidth="1"/>
  </cols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/>
  </sheetViews>
  <sheetFormatPr defaultRowHeight="17" x14ac:dyDescent="0.45"/>
  <cols>
    <col min="1" max="1" width="11.83203125" customWidth="1"/>
    <col min="2" max="2" width="13.58203125" bestFit="1" customWidth="1"/>
  </cols>
  <sheetData>
    <row r="2" spans="1:2" x14ac:dyDescent="0.45">
      <c r="A2" t="s">
        <v>0</v>
      </c>
    </row>
    <row r="3" spans="1:2" x14ac:dyDescent="0.45">
      <c r="A3" s="1" t="s">
        <v>4</v>
      </c>
      <c r="B3" s="1" t="s">
        <v>7</v>
      </c>
    </row>
    <row r="4" spans="1:2" x14ac:dyDescent="0.45">
      <c r="A4" s="1" t="s">
        <v>21</v>
      </c>
      <c r="B4" s="3">
        <v>23820000</v>
      </c>
    </row>
    <row r="5" spans="1:2" x14ac:dyDescent="0.45">
      <c r="A5" s="1" t="s">
        <v>18</v>
      </c>
      <c r="B5" s="3">
        <v>5833000</v>
      </c>
    </row>
    <row r="6" spans="1:2" x14ac:dyDescent="0.45">
      <c r="A6" s="1" t="s">
        <v>11</v>
      </c>
      <c r="B6" s="3">
        <v>13133000</v>
      </c>
    </row>
    <row r="7" spans="1:2" x14ac:dyDescent="0.45">
      <c r="A7" s="1" t="s">
        <v>25</v>
      </c>
      <c r="B7" s="3">
        <v>28660000</v>
      </c>
    </row>
    <row r="8" spans="1:2" x14ac:dyDescent="0.45">
      <c r="A8" s="1" t="s">
        <v>44</v>
      </c>
      <c r="B8" s="3">
        <v>19700000</v>
      </c>
    </row>
    <row r="9" spans="1:2" x14ac:dyDescent="0.45">
      <c r="A9" s="1" t="s">
        <v>15</v>
      </c>
      <c r="B9" s="3">
        <v>22900000</v>
      </c>
    </row>
    <row r="10" spans="1:2" x14ac:dyDescent="0.45">
      <c r="A10" s="1" t="s">
        <v>32</v>
      </c>
      <c r="B10" s="3">
        <v>15925000</v>
      </c>
    </row>
    <row r="11" spans="1:2" x14ac:dyDescent="0.45">
      <c r="A11" s="1" t="s">
        <v>28</v>
      </c>
      <c r="B11" s="3">
        <v>27433000</v>
      </c>
    </row>
    <row r="12" spans="1:2" x14ac:dyDescent="0.45">
      <c r="A12" s="1" t="s">
        <v>30</v>
      </c>
      <c r="B12" s="3">
        <v>18467000</v>
      </c>
    </row>
    <row r="13" spans="1:2" x14ac:dyDescent="0.45">
      <c r="A13" s="1" t="s">
        <v>66</v>
      </c>
      <c r="B13" s="21">
        <f>AVERAGE(B4:B12)</f>
        <v>19541222.222222224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L13" sqref="L13"/>
    </sheetView>
  </sheetViews>
  <sheetFormatPr defaultRowHeight="17" x14ac:dyDescent="0.45"/>
  <cols>
    <col min="2" max="3" width="11.83203125" bestFit="1" customWidth="1"/>
    <col min="7" max="7" width="16" customWidth="1"/>
  </cols>
  <sheetData>
    <row r="2" spans="1:3" x14ac:dyDescent="0.45">
      <c r="A2" t="s">
        <v>0</v>
      </c>
    </row>
    <row r="3" spans="1:3" x14ac:dyDescent="0.45">
      <c r="A3" s="1" t="s">
        <v>4</v>
      </c>
      <c r="B3" s="1" t="s">
        <v>5</v>
      </c>
      <c r="C3" s="1" t="s">
        <v>7</v>
      </c>
    </row>
    <row r="4" spans="1:3" x14ac:dyDescent="0.45">
      <c r="A4" s="1" t="s">
        <v>21</v>
      </c>
      <c r="B4" s="3">
        <v>35000000</v>
      </c>
      <c r="C4" s="3">
        <v>11000000</v>
      </c>
    </row>
    <row r="5" spans="1:3" x14ac:dyDescent="0.45">
      <c r="A5" s="1" t="s">
        <v>18</v>
      </c>
      <c r="B5" s="3">
        <v>9000000</v>
      </c>
      <c r="C5" s="3">
        <v>6200000</v>
      </c>
    </row>
    <row r="6" spans="1:3" x14ac:dyDescent="0.45">
      <c r="A6" s="1" t="s">
        <v>25</v>
      </c>
      <c r="B6" s="3">
        <v>31000000</v>
      </c>
      <c r="C6" s="3">
        <v>29000000</v>
      </c>
    </row>
    <row r="7" spans="1:3" x14ac:dyDescent="0.45">
      <c r="A7" s="1" t="s">
        <v>15</v>
      </c>
      <c r="B7" s="3">
        <v>25000000</v>
      </c>
      <c r="C7" s="3">
        <v>22000000</v>
      </c>
    </row>
    <row r="8" spans="1:3" x14ac:dyDescent="0.45">
      <c r="A8" s="1" t="s">
        <v>32</v>
      </c>
      <c r="B8" s="3">
        <v>19000000</v>
      </c>
      <c r="C8" s="3">
        <v>14500000</v>
      </c>
    </row>
    <row r="9" spans="1:3" x14ac:dyDescent="0.45">
      <c r="A9" s="1" t="s">
        <v>28</v>
      </c>
      <c r="B9" s="3">
        <v>32000000</v>
      </c>
      <c r="C9" s="3">
        <v>22000000</v>
      </c>
    </row>
    <row r="10" spans="1:3" x14ac:dyDescent="0.45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/>
  </sheetViews>
  <sheetFormatPr defaultRowHeight="17" x14ac:dyDescent="0.45"/>
  <cols>
    <col min="1" max="1" width="3.5" customWidth="1"/>
    <col min="2" max="2" width="11.08203125" bestFit="1" customWidth="1"/>
    <col min="4" max="4" width="11.83203125" bestFit="1" customWidth="1"/>
    <col min="5" max="5" width="12.08203125" customWidth="1"/>
    <col min="6" max="7" width="13.25" customWidth="1"/>
    <col min="8" max="8" width="11.83203125" bestFit="1" customWidth="1"/>
    <col min="9" max="9" width="13.08203125" customWidth="1"/>
  </cols>
  <sheetData>
    <row r="3" spans="2:7" x14ac:dyDescent="0.45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5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5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5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5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5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5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5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5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5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5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5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5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5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5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5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" x14ac:dyDescent="0.45"/>
  <cols>
    <col min="5" max="5" width="11" bestFit="1" customWidth="1"/>
    <col min="10" max="10" width="2.25" customWidth="1"/>
    <col min="13" max="13" width="11.83203125" bestFit="1" customWidth="1"/>
  </cols>
  <sheetData>
    <row r="2" spans="1:13" x14ac:dyDescent="0.45">
      <c r="A2" t="s">
        <v>0</v>
      </c>
    </row>
    <row r="3" spans="1:13" x14ac:dyDescent="0.45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5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5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5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5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5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5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5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5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5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5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5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5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5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5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5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5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5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5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5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5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5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변우영</cp:lastModifiedBy>
  <cp:lastPrinted>2026-01-12T14:56:25Z</cp:lastPrinted>
  <dcterms:created xsi:type="dcterms:W3CDTF">2023-08-09T00:13:15Z</dcterms:created>
  <dcterms:modified xsi:type="dcterms:W3CDTF">2026-01-12T16:08:38Z</dcterms:modified>
</cp:coreProperties>
</file>