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c120f331f70797/바탕 화면/2025_기출문제집_컴활1급실기_학습자료_241206 update/02 최신기출유형/10회/"/>
    </mc:Choice>
  </mc:AlternateContent>
  <xr:revisionPtr revIDLastSave="89" documentId="13_ncr:1_{10AA3328-C318-477B-96FF-0BDA39B8486B}" xr6:coauthVersionLast="47" xr6:coauthVersionMax="47" xr10:uidLastSave="{B60E555C-6E5E-4463-A4A9-DD94E5C511F8}"/>
  <bookViews>
    <workbookView xWindow="-108" yWindow="-108" windowWidth="23256" windowHeight="124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20" i="3" s="1"/>
  <c r="A37" i="1"/>
  <c r="M14" i="3"/>
  <c r="N4" i="3" a="1"/>
  <c r="N4" i="3" s="1"/>
  <c r="N5" i="3" a="1"/>
  <c r="N5" i="3" s="1"/>
  <c r="N6" i="3" a="1"/>
  <c r="N6" i="3"/>
  <c r="N7" i="3" a="1"/>
  <c r="N7" i="3"/>
  <c r="N8" i="3" a="1"/>
  <c r="N8" i="3"/>
  <c r="N9" i="3" a="1"/>
  <c r="N9" i="3"/>
  <c r="N10" i="3" a="1"/>
  <c r="N10" i="3" s="1"/>
  <c r="N11" i="3" a="1"/>
  <c r="N11" i="3" s="1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B13" i="5"/>
  <c r="J4" i="3" a="1"/>
  <c r="J10" i="3" a="1"/>
  <c r="J16" i="3" a="1"/>
  <c r="J22" i="3" a="1"/>
  <c r="J28" i="3" a="1"/>
  <c r="J34" i="3" a="1"/>
  <c r="J5" i="3" a="1"/>
  <c r="J11" i="3" a="1"/>
  <c r="J17" i="3" a="1"/>
  <c r="J23" i="3" a="1"/>
  <c r="J29" i="3" a="1"/>
  <c r="J6" i="3" a="1"/>
  <c r="J12" i="3" a="1"/>
  <c r="J18" i="3" a="1"/>
  <c r="J24" i="3" a="1"/>
  <c r="J30" i="3" a="1"/>
  <c r="J7" i="3" a="1"/>
  <c r="J13" i="3" a="1"/>
  <c r="J19" i="3" a="1"/>
  <c r="J25" i="3" a="1"/>
  <c r="J31" i="3" a="1"/>
  <c r="J8" i="3" a="1"/>
  <c r="J14" i="3" a="1"/>
  <c r="J20" i="3" a="1"/>
  <c r="J26" i="3" a="1"/>
  <c r="J32" i="3" a="1"/>
  <c r="J9" i="3" a="1"/>
  <c r="J15" i="3" a="1"/>
  <c r="J21" i="3" a="1"/>
  <c r="J27" i="3" a="1"/>
  <c r="J33" i="3" a="1"/>
  <c r="J3" i="3" a="1"/>
  <c r="N19" i="3" l="1"/>
  <c r="N21" i="3"/>
  <c r="J33" i="3"/>
  <c r="J27" i="3"/>
  <c r="J21" i="3"/>
  <c r="J15" i="3"/>
  <c r="J9" i="3"/>
  <c r="J32" i="3"/>
  <c r="J26" i="3"/>
  <c r="J20" i="3"/>
  <c r="J14" i="3"/>
  <c r="J8" i="3"/>
  <c r="J31" i="3"/>
  <c r="J25" i="3"/>
  <c r="J19" i="3"/>
  <c r="J13" i="3"/>
  <c r="J7" i="3"/>
  <c r="J30" i="3"/>
  <c r="J24" i="3"/>
  <c r="J18" i="3"/>
  <c r="J12" i="3"/>
  <c r="J6" i="3"/>
  <c r="J29" i="3"/>
  <c r="J23" i="3"/>
  <c r="J17" i="3"/>
  <c r="J11" i="3"/>
  <c r="J5" i="3"/>
  <c r="J34" i="3"/>
  <c r="J28" i="3"/>
  <c r="J22" i="3"/>
  <c r="J16" i="3"/>
  <c r="J10" i="3"/>
  <c r="J4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44504E-3372-4664-99C1-A538B3E8C8B5}" keepAlive="1" name="쿼리 - 자동차판매" description="통합 문서의 '자동차판매' 쿼리에 대한 연결입니다." type="5" refreshedVersion="8" background="1">
    <dbPr connection="Provider=Microsoft.Mashup.OleDb.1;Data Source=$Workbook$;Location=자동차판매;Extended Properties=&quot;&quot;" command="SELECT * FROM [자동차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<sst xmlns="http://schemas.openxmlformats.org/spreadsheetml/2006/main" count="541" uniqueCount="84">
  <si>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</si>
  <si>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</si>
  <si>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</si>
  <si>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</si>
  <si>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</si>
  <si>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</si>
  <si>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</si>
  <si>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</si>
  <si>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</si>
  <si>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</si>
  <si>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</si>
  <si>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</si>
  <si>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</si>
  <si>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</si>
  <si>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</si>
  <si>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</si>
  <si>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</si>
  <si>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</si>
  <si>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</si>
  <si>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</si>
  <si>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</si>
  <si>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</si>
  <si>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</si>
  <si>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</si>
  <si>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</si>
  <si>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</si>
  <si>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</si>
  <si>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</si>
  <si>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</si>
  <si>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</si>
  <si>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</si>
  <si>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</si>
  <si>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</si>
  <si>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</si>
  <si>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</si>
  <si>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</si>
  <si>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</si>
  <si>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</si>
  <si>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</si>
  <si>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</si>
  <si>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</si>
  <si>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</si>
  <si>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</si>
  <si>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</si>
  <si>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</si>
  <si>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</si>
  <si>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</si>
  <si>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</si>
  <si>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</si>
  <si>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</si>
  <si>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</si>
  <si>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</si>
  <si>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</si>
  <si>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</si>
  <si>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</si>
  <si>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</si>
  <si>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</si>
  <si>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</si>
  <si>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</si>
  <si>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</si>
  <si>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</si>
  <si>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</si>
  <si>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</si>
  <si>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</si>
  <si>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</si>
  <si>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</si>
  <si>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</si>
  <si>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</si>
  <si>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</si>
  <si>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</si>
  <si>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</si>
  <si>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</si>
  <si>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</si>
  <si>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</si>
  <si>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</si>
  <si>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</si>
  <si>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</si>
  <si>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</si>
  <si>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합계 : 할부기간</t>
  </si>
  <si>
    <t>최대값 : 자동차가격</t>
  </si>
  <si>
    <t>전체 최대값 : 자동차가격</t>
  </si>
  <si>
    <t>전체 합계 : 할부기간</t>
  </si>
  <si>
    <t>값</t>
  </si>
  <si>
    <t>(모두)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</si>
</sst>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#&quot;개월&quot;"/>
    <numFmt numFmtId="179" formatCode="[Red][&gt;=1000000]&quot;▣&quot;\ #,##0;[Blue][&gt;=500000]&quot;◎&quot;\ #,##0;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1" xfId="1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color theme="0"/>
      </font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C76D-428B-9ABF-AAFEF2E1C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layout>
            <c:manualLayout>
              <c:xMode val="edge"/>
              <c:yMode val="edge"/>
              <c:x val="0.44879912510936132"/>
              <c:y val="0.914503042596348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0</xdr:row>
      <xdr:rowOff>15240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033DF07-9E1F-43F7-D37A-CC1569E34D22}"/>
            </a:ext>
          </a:extLst>
        </xdr:cNvPr>
        <xdr:cNvSpPr/>
      </xdr:nvSpPr>
      <xdr:spPr>
        <a:xfrm>
          <a:off x="3619500" y="15240"/>
          <a:ext cx="998220" cy="4267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4F59F20-4C98-B08B-B6B5-2359B52D3BBD}"/>
            </a:ext>
          </a:extLst>
        </xdr:cNvPr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가림" refreshedDate="45819.746115856484" backgroundQuery="1" createdVersion="8" refreshedVersion="8" minRefreshableVersion="3" recordCount="27" xr:uid="{4048E7DF-45AC-4F1A-9D5F-33003B40A8EB}">
  <cacheSource type="external" connectionId="1"/>
  <cacheFields count="5">
    <cacheField name="구분" numFmtId="0">
      <sharedItems count="3">
        <s v="승용차"/>
        <s v="승합차"/>
        <s v="화물차"/>
      </sharedItems>
    </cacheField>
    <cacheField name="차종" numFmtId="0">
      <sharedItems count="9">
        <s v="쏘나타"/>
        <s v="스타렉스"/>
        <s v="포터"/>
        <s v="쏘울"/>
        <s v="K7"/>
        <s v="모닝"/>
        <s v="봉고3"/>
        <s v="산타페"/>
        <s v="카니발"/>
      </sharedItems>
    </cacheField>
    <cacheField name="자동차가격" numFmtId="0">
      <sharedItems containsSemiMixedTypes="0" containsString="0" containsNumber="1" containsInteger="1" minValue="9000000" maxValue="35000000" count="9">
        <n v="32000000"/>
        <n v="31000000"/>
        <n v="19000000"/>
        <n v="16000000"/>
        <n v="35000000"/>
        <n v="9000000"/>
        <n v="22000000"/>
        <n v="15000000"/>
        <n v="25000000"/>
      </sharedItems>
    </cacheField>
    <cacheField name="담당자" numFmtId="0">
      <sharedItems count="4">
        <s v="김정민"/>
        <s v="김남일"/>
        <s v="이기찬"/>
        <s v="박경림"/>
      </sharedItems>
    </cacheField>
    <cacheField name="할부기간" numFmtId="0">
      <sharedItems containsSemiMixedTypes="0" containsString="0" containsNumber="1" containsInteger="1" minValue="12" maxValue="60" count="5">
        <n v="24"/>
        <n v="36"/>
        <n v="48"/>
        <n v="12"/>
        <n v="6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</r>
  <r>
    <x v="1"/>
    <x v="1"/>
    <x v="1"/>
    <x v="1"/>
    <x v="1"/>
  </r>
  <r>
    <x v="2"/>
    <x v="2"/>
    <x v="2"/>
    <x v="2"/>
    <x v="1"/>
  </r>
  <r>
    <x v="0"/>
    <x v="3"/>
    <x v="3"/>
    <x v="0"/>
    <x v="0"/>
  </r>
  <r>
    <x v="0"/>
    <x v="4"/>
    <x v="1"/>
    <x v="3"/>
    <x v="1"/>
  </r>
  <r>
    <x v="0"/>
    <x v="0"/>
    <x v="1"/>
    <x v="2"/>
    <x v="2"/>
  </r>
  <r>
    <x v="0"/>
    <x v="4"/>
    <x v="3"/>
    <x v="3"/>
    <x v="2"/>
  </r>
  <r>
    <x v="0"/>
    <x v="3"/>
    <x v="1"/>
    <x v="0"/>
    <x v="2"/>
  </r>
  <r>
    <x v="0"/>
    <x v="5"/>
    <x v="4"/>
    <x v="1"/>
    <x v="3"/>
  </r>
  <r>
    <x v="2"/>
    <x v="2"/>
    <x v="4"/>
    <x v="1"/>
    <x v="0"/>
  </r>
  <r>
    <x v="2"/>
    <x v="6"/>
    <x v="2"/>
    <x v="1"/>
    <x v="4"/>
  </r>
  <r>
    <x v="0"/>
    <x v="7"/>
    <x v="5"/>
    <x v="2"/>
    <x v="1"/>
  </r>
  <r>
    <x v="1"/>
    <x v="1"/>
    <x v="3"/>
    <x v="3"/>
    <x v="0"/>
  </r>
  <r>
    <x v="0"/>
    <x v="3"/>
    <x v="6"/>
    <x v="3"/>
    <x v="1"/>
  </r>
  <r>
    <x v="1"/>
    <x v="8"/>
    <x v="2"/>
    <x v="1"/>
    <x v="0"/>
  </r>
  <r>
    <x v="1"/>
    <x v="1"/>
    <x v="0"/>
    <x v="2"/>
    <x v="2"/>
  </r>
  <r>
    <x v="2"/>
    <x v="2"/>
    <x v="6"/>
    <x v="0"/>
    <x v="0"/>
  </r>
  <r>
    <x v="0"/>
    <x v="5"/>
    <x v="7"/>
    <x v="2"/>
    <x v="3"/>
  </r>
  <r>
    <x v="0"/>
    <x v="7"/>
    <x v="7"/>
    <x v="0"/>
    <x v="2"/>
  </r>
  <r>
    <x v="0"/>
    <x v="4"/>
    <x v="2"/>
    <x v="1"/>
    <x v="0"/>
  </r>
  <r>
    <x v="1"/>
    <x v="8"/>
    <x v="4"/>
    <x v="0"/>
    <x v="0"/>
  </r>
  <r>
    <x v="2"/>
    <x v="6"/>
    <x v="8"/>
    <x v="3"/>
    <x v="1"/>
  </r>
  <r>
    <x v="0"/>
    <x v="7"/>
    <x v="5"/>
    <x v="2"/>
    <x v="2"/>
  </r>
  <r>
    <x v="0"/>
    <x v="7"/>
    <x v="8"/>
    <x v="3"/>
    <x v="0"/>
  </r>
  <r>
    <x v="0"/>
    <x v="3"/>
    <x v="4"/>
    <x v="1"/>
    <x v="0"/>
  </r>
  <r>
    <x v="2"/>
    <x v="6"/>
    <x v="8"/>
    <x v="1"/>
    <x v="4"/>
  </r>
  <r>
    <x v="0"/>
    <x v="4"/>
    <x v="6"/>
    <x v="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C52D19-B598-4983-B7C1-F2F209A5CC5D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 fieldListSortAscending="1">
  <location ref="B4:G13" firstHeaderRow="1" firstDataRow="2" firstDataCol="2" rowPageCount="1" colPageCount="1"/>
  <pivotFields count="5">
    <pivotField axis="axisRow" compact="0" outline="0" showAll="0">
      <items count="4">
        <item x="0"/>
        <item x="1"/>
        <item x="2"/>
        <item t="default"/>
      </items>
    </pivotField>
    <pivotField axis="axisPage" compact="0" outline="0" showAll="0">
      <items count="10">
        <item x="4"/>
        <item x="5"/>
        <item x="6"/>
        <item x="7"/>
        <item x="1"/>
        <item x="0"/>
        <item x="3"/>
        <item x="8"/>
        <item x="2"/>
        <item t="default"/>
      </items>
    </pivotField>
    <pivotField dataField="1" compact="0" outline="0" showAll="0"/>
    <pivotField axis="axisCol" compact="0" outline="0" showAll="0">
      <items count="5">
        <item x="1"/>
        <item x="0"/>
        <item x="3"/>
        <item x="2"/>
        <item t="default"/>
      </items>
    </pivotField>
    <pivotField dataField="1" compact="0" outline="0" showAll="0"/>
  </pivotFields>
  <rowFields count="2">
    <field x="0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>
      <x v="3"/>
    </i>
  </colItems>
  <pageFields count="1">
    <pageField fld="1" hier="-1"/>
  </pageFields>
  <dataFields count="2">
    <dataField name="최대값 : 자동차가격" fld="2" subtotal="max" baseField="0" baseItem="0" numFmtId="42"/>
    <dataField name="합계 : 할부기간" fld="4" baseField="0" baseItem="0" numFmtId="178"/>
  </dataField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3"/>
  <sheetViews>
    <sheetView workbookViewId="0">
      <selection activeCell="L22" sqref="L22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7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7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7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7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7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7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7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7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7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7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7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7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7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7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7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7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7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7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7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7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7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7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7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7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7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7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7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7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7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7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7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7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77</v>
      </c>
    </row>
    <row r="37" spans="1:8" x14ac:dyDescent="0.4">
      <c r="A37" t="b">
        <f>AND(MONTH($A3)&lt;=6,_xlfn.RANK.EQ($G3,$G$3:$G$34,0)&lt;=10,$B3&gt;=10/24,$B3&lt;=15/24+30/(24*60))</f>
        <v>0</v>
      </c>
    </row>
    <row r="39" spans="1:8" x14ac:dyDescent="0.4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43941</v>
      </c>
      <c r="B40" s="27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">
      <c r="A41" s="2">
        <v>43877</v>
      </c>
      <c r="B41" s="27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">
      <c r="A42" s="2">
        <v>44000</v>
      </c>
      <c r="B42" s="27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4">
      <c r="A43" s="2">
        <v>43968</v>
      </c>
      <c r="B43" s="27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2" priority="2">
      <formula>AND($B3&gt;=12/12,$E3&gt;AVERAGE($E$3:$E$34))</formula>
    </cfRule>
    <cfRule type="expression" dxfId="1" priority="1">
      <formula>AND($B3&gt;=0.5,$E3&gt;AVERAGE($E$3:$E$34))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workbookViewId="0">
      <selection activeCell="I12" sqref="I12"/>
    </sheetView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4" t="s">
        <v>59</v>
      </c>
      <c r="C1" s="34"/>
      <c r="D1" s="34"/>
      <c r="E1" s="34"/>
      <c r="F1" s="34"/>
      <c r="G1" s="34"/>
      <c r="H1" s="34"/>
    </row>
    <row r="2" spans="2:8" ht="16.5" customHeight="1" x14ac:dyDescent="0.4">
      <c r="B2" s="34"/>
      <c r="C2" s="34"/>
      <c r="D2" s="34"/>
      <c r="E2" s="34"/>
      <c r="F2" s="34"/>
      <c r="G2" s="34"/>
      <c r="H2" s="34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cellComments="asDisplayed" verticalDpi="0" r:id="rId1"/>
  <headerFooter differentFirst="1">
    <oddHeader>&amp;R&amp;P쪽</oddHeader>
    <firstHeader>&amp;L&amp;"HY견명조,보통"&amp;13서울 지점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abSelected="1" topLeftCell="A13" workbookViewId="0">
      <selection activeCell="O26" sqref="O26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ROUNDDOWN(IF(MONTH($A3)*1&gt;=7,VLOOKUP($D3,$L$3:$M$11,2,FALSE)-VLOOKUP($D3,$L$3:$M$11,2,FALSE)*0.05,VLOOKUP($D3,$L$3:$M$11,2,FALSE)),-4)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IFERROR(AVERAGE(IF((MONTH($A$3:$A$34)*1&gt;=7)*($D$3:$D$34=$L3),$F$3:$F$34)),"")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ROUNDDOWN(IF(MONTH($A4)*1&gt;=7,VLOOKUP($D4,$L$3:$M$11,2,FALSE)-VLOOKUP($D4,$L$3:$M$11,2,FALSE)*0.05,VLOOKUP($D4,$L$3:$M$11,2,FALSE)),-4)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IFERROR(AVERAGE(IF((MONTH($A$3:$A$34)*1&gt;=7)*($D$3:$D$34=$L4),$F$3:$F$34)),"")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IFERROR(AVERAGE(IF((MONTH($A$3:$A$34)*1&gt;=7)*($D$3:$D$34=$L5),$F$3:$F$34)),"")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IFERROR(AVERAGE(IF((MONTH($A$3:$A$34)*1&gt;=7)*($D$3:$D$34=$L6),$F$3:$F$34)),"")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>
        <f t="array" ref="N7">IFERROR(AVERAGE(IF((MONTH($A$3:$A$34)*1&gt;=7)*($D$3:$D$34=$L7),$F$3:$F$34)),"")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IFERROR(AVERAGE(IF((MONTH($A$3:$A$34)*1&gt;=7)*($D$3:$D$34=$L8),$F$3:$F$34)),"")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>
        <f t="array" ref="N9">IFERROR(AVERAGE(IF((MONTH($A$3:$A$34)*1&gt;=7)*($D$3:$D$34=$L9),$F$3:$F$34)),"")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>
        <f t="array" ref="N10">IFERROR(AVERAGE(IF((MONTH($A$3:$A$34)*1&gt;=7)*($D$3:$D$34=$L10),$F$3:$F$34)),"")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L11" s="1" t="s">
        <v>30</v>
      </c>
      <c r="M11" s="3">
        <v>15000000</v>
      </c>
      <c r="N11" s="20">
        <f t="array" ref="N11">IFERROR(AVERAGE(IF((MONTH($A$3:$A$34)*1&gt;=7)*($D$3:$D$34=$L11),$F$3:$F$34)),"")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1" t="str">
        <f>INDEX($A$3:$J$34,MATCH(MIN($A$3:$A$34),$A$3:$A$34,0),4)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4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5" t="s">
        <v>75</v>
      </c>
      <c r="M18" s="35"/>
      <c r="N18" s="19" t="s">
        <v>76</v>
      </c>
    </row>
    <row r="19" spans="1:14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  <c r="L19" s="28">
        <v>1</v>
      </c>
      <c r="M19" s="29">
        <v>24</v>
      </c>
      <c r="N19" s="25">
        <f t="array" ref="N19:N21">FREQUENCY(IF((LEFT($B$3:$B$34,1)="김")+(LEFT($B$3:$B$34,1)="안"),$I$3:$I$34),$M$19:$M$21)</f>
        <v>3</v>
      </c>
    </row>
    <row r="20" spans="1:14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8">
        <v>25</v>
      </c>
      <c r="M20" s="29">
        <v>48</v>
      </c>
      <c r="N20" s="25">
        <v>6</v>
      </c>
    </row>
    <row r="21" spans="1:14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L21" s="28">
        <v>49</v>
      </c>
      <c r="M21" s="29">
        <v>72</v>
      </c>
      <c r="N21" s="25">
        <v>1</v>
      </c>
    </row>
    <row r="22" spans="1:14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4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4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4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4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C2" sqref="C2"/>
    </sheetView>
  </sheetViews>
  <sheetFormatPr defaultRowHeight="17.399999999999999" x14ac:dyDescent="0.4"/>
  <cols>
    <col min="1" max="1" width="3.5" customWidth="1"/>
    <col min="2" max="2" width="22.69921875" bestFit="1" customWidth="1"/>
    <col min="3" max="3" width="18.09765625" bestFit="1" customWidth="1"/>
    <col min="4" max="7" width="13.59765625" bestFit="1" customWidth="1"/>
    <col min="8" max="8" width="9.3984375" bestFit="1" customWidth="1"/>
  </cols>
  <sheetData>
    <row r="2" spans="2:7" x14ac:dyDescent="0.4">
      <c r="B2" s="30" t="s">
        <v>4</v>
      </c>
      <c r="C2" t="s">
        <v>83</v>
      </c>
    </row>
    <row r="4" spans="2:7" x14ac:dyDescent="0.4">
      <c r="D4" s="30" t="s">
        <v>6</v>
      </c>
    </row>
    <row r="5" spans="2:7" x14ac:dyDescent="0.4">
      <c r="B5" s="30" t="s">
        <v>3</v>
      </c>
      <c r="C5" s="30" t="s">
        <v>82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79</v>
      </c>
      <c r="D6" s="31">
        <v>35000000</v>
      </c>
      <c r="E6" s="31">
        <v>32000000</v>
      </c>
      <c r="F6" s="31">
        <v>31000000</v>
      </c>
      <c r="G6" s="31">
        <v>31000000</v>
      </c>
    </row>
    <row r="7" spans="2:7" x14ac:dyDescent="0.4">
      <c r="C7" t="s">
        <v>78</v>
      </c>
      <c r="D7" s="32">
        <v>60</v>
      </c>
      <c r="E7" s="32">
        <v>156</v>
      </c>
      <c r="F7" s="32">
        <v>144</v>
      </c>
      <c r="G7" s="32">
        <v>144</v>
      </c>
    </row>
    <row r="8" spans="2:7" x14ac:dyDescent="0.4">
      <c r="B8" t="s">
        <v>27</v>
      </c>
      <c r="C8" t="s">
        <v>79</v>
      </c>
      <c r="D8" s="31">
        <v>31000000</v>
      </c>
      <c r="E8" s="31">
        <v>35000000</v>
      </c>
      <c r="F8" s="31">
        <v>16000000</v>
      </c>
      <c r="G8" s="31">
        <v>32000000</v>
      </c>
    </row>
    <row r="9" spans="2:7" x14ac:dyDescent="0.4">
      <c r="C9" t="s">
        <v>78</v>
      </c>
      <c r="D9" s="32">
        <v>60</v>
      </c>
      <c r="E9" s="32">
        <v>24</v>
      </c>
      <c r="F9" s="32">
        <v>24</v>
      </c>
      <c r="G9" s="32">
        <v>48</v>
      </c>
    </row>
    <row r="10" spans="2:7" x14ac:dyDescent="0.4">
      <c r="B10" t="s">
        <v>10</v>
      </c>
      <c r="C10" t="s">
        <v>79</v>
      </c>
      <c r="D10" s="31">
        <v>35000000</v>
      </c>
      <c r="E10" s="31">
        <v>22000000</v>
      </c>
      <c r="F10" s="31">
        <v>25000000</v>
      </c>
      <c r="G10" s="31">
        <v>19000000</v>
      </c>
    </row>
    <row r="11" spans="2:7" x14ac:dyDescent="0.4">
      <c r="C11" t="s">
        <v>78</v>
      </c>
      <c r="D11" s="32">
        <v>144</v>
      </c>
      <c r="E11" s="32">
        <v>24</v>
      </c>
      <c r="F11" s="32">
        <v>36</v>
      </c>
      <c r="G11" s="32">
        <v>36</v>
      </c>
    </row>
    <row r="12" spans="2:7" x14ac:dyDescent="0.4">
      <c r="B12" t="s">
        <v>80</v>
      </c>
      <c r="D12" s="31">
        <v>35000000</v>
      </c>
      <c r="E12" s="31">
        <v>35000000</v>
      </c>
      <c r="F12" s="31">
        <v>31000000</v>
      </c>
      <c r="G12" s="31">
        <v>32000000</v>
      </c>
    </row>
    <row r="13" spans="2:7" x14ac:dyDescent="0.4">
      <c r="B13" t="s">
        <v>81</v>
      </c>
      <c r="D13" s="32">
        <v>264</v>
      </c>
      <c r="E13" s="32">
        <v>204</v>
      </c>
      <c r="F13" s="32">
        <v>204</v>
      </c>
      <c r="G13" s="32">
        <v>228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J4" sqref="J4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3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3" workbookViewId="0">
      <selection activeCell="I22" sqref="I22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I7" sqref="I7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33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33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33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33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33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33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33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33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33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33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33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33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33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33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33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2">
        <v>0.39930555555555602</v>
      </c>
      <c r="B4" s="23" t="s">
        <v>68</v>
      </c>
      <c r="C4" s="23" t="s">
        <v>69</v>
      </c>
      <c r="D4" s="23" t="s">
        <v>18</v>
      </c>
      <c r="E4" s="24">
        <v>9000000</v>
      </c>
      <c r="F4" s="23" t="s">
        <v>70</v>
      </c>
      <c r="G4" s="24">
        <v>5000000</v>
      </c>
      <c r="H4" s="24">
        <v>24</v>
      </c>
      <c r="I4" s="24">
        <v>225000</v>
      </c>
    </row>
    <row r="5" spans="1:13" x14ac:dyDescent="0.4">
      <c r="A5" s="22">
        <v>0.57986111111111105</v>
      </c>
      <c r="B5" s="23" t="s">
        <v>71</v>
      </c>
      <c r="C5" s="23" t="s">
        <v>72</v>
      </c>
      <c r="D5" s="23" t="s">
        <v>25</v>
      </c>
      <c r="E5" s="24">
        <v>31000000</v>
      </c>
      <c r="F5" s="23" t="s">
        <v>73</v>
      </c>
      <c r="G5" s="24">
        <v>20000000</v>
      </c>
      <c r="H5" s="24">
        <v>36</v>
      </c>
      <c r="I5" s="24">
        <v>600000</v>
      </c>
    </row>
    <row r="6" spans="1:13" x14ac:dyDescent="0.4">
      <c r="A6" s="22">
        <v>0.64722222222222203</v>
      </c>
      <c r="B6" s="23" t="s">
        <v>71</v>
      </c>
      <c r="C6" s="23" t="s">
        <v>72</v>
      </c>
      <c r="D6" s="23" t="s">
        <v>25</v>
      </c>
      <c r="E6" s="24">
        <v>31000000</v>
      </c>
      <c r="F6" s="23" t="s">
        <v>73</v>
      </c>
      <c r="G6" s="24">
        <v>20000000</v>
      </c>
      <c r="H6" s="24">
        <v>36</v>
      </c>
      <c r="I6" s="24">
        <v>600000</v>
      </c>
      <c r="L6" s="1" t="s">
        <v>4</v>
      </c>
      <c r="M6" s="1" t="s">
        <v>5</v>
      </c>
    </row>
    <row r="7" spans="1:13" x14ac:dyDescent="0.4">
      <c r="A7" s="22"/>
      <c r="B7" s="23"/>
      <c r="C7" s="23"/>
      <c r="D7" s="23"/>
      <c r="E7" s="24"/>
      <c r="F7" s="23"/>
      <c r="G7" s="24"/>
      <c r="H7" s="24"/>
      <c r="I7" s="24"/>
      <c r="L7" s="25" t="s">
        <v>21</v>
      </c>
      <c r="M7" s="26">
        <v>35000000</v>
      </c>
    </row>
    <row r="8" spans="1:13" x14ac:dyDescent="0.4">
      <c r="A8" s="22"/>
      <c r="B8" s="23"/>
      <c r="C8" s="23"/>
      <c r="D8" s="23"/>
      <c r="E8" s="24"/>
      <c r="F8" s="23"/>
      <c r="G8" s="24"/>
      <c r="H8" s="24"/>
      <c r="I8" s="24"/>
      <c r="L8" s="25" t="s">
        <v>18</v>
      </c>
      <c r="M8" s="26">
        <v>9000000</v>
      </c>
    </row>
    <row r="9" spans="1:13" x14ac:dyDescent="0.4">
      <c r="A9" s="22"/>
      <c r="B9" s="23"/>
      <c r="C9" s="23"/>
      <c r="D9" s="23"/>
      <c r="E9" s="24"/>
      <c r="F9" s="23"/>
      <c r="G9" s="24"/>
      <c r="H9" s="24"/>
      <c r="I9" s="24"/>
      <c r="L9" s="25" t="s">
        <v>25</v>
      </c>
      <c r="M9" s="26">
        <v>31000000</v>
      </c>
    </row>
    <row r="10" spans="1:13" x14ac:dyDescent="0.4">
      <c r="A10" s="22"/>
      <c r="B10" s="23"/>
      <c r="C10" s="23"/>
      <c r="D10" s="23"/>
      <c r="E10" s="24"/>
      <c r="F10" s="23"/>
      <c r="G10" s="24"/>
      <c r="H10" s="24"/>
      <c r="I10" s="24"/>
      <c r="L10" s="25" t="s">
        <v>44</v>
      </c>
      <c r="M10" s="26">
        <v>22000000</v>
      </c>
    </row>
    <row r="11" spans="1:13" x14ac:dyDescent="0.4">
      <c r="A11" s="22"/>
      <c r="B11" s="23"/>
      <c r="C11" s="23"/>
      <c r="D11" s="23"/>
      <c r="E11" s="24"/>
      <c r="F11" s="23"/>
      <c r="G11" s="24"/>
      <c r="H11" s="24"/>
      <c r="I11" s="24"/>
      <c r="L11" s="25" t="s">
        <v>15</v>
      </c>
      <c r="M11" s="26">
        <v>25000000</v>
      </c>
    </row>
    <row r="12" spans="1:13" x14ac:dyDescent="0.4">
      <c r="A12" s="22"/>
      <c r="B12" s="23"/>
      <c r="C12" s="23"/>
      <c r="D12" s="23"/>
      <c r="E12" s="24"/>
      <c r="F12" s="23"/>
      <c r="G12" s="24"/>
      <c r="H12" s="24"/>
      <c r="I12" s="24"/>
      <c r="L12" s="25" t="s">
        <v>32</v>
      </c>
      <c r="M12" s="26">
        <v>19000000</v>
      </c>
    </row>
    <row r="13" spans="1:13" x14ac:dyDescent="0.4">
      <c r="A13" s="22"/>
      <c r="B13" s="23"/>
      <c r="C13" s="23"/>
      <c r="D13" s="23"/>
      <c r="E13" s="24"/>
      <c r="F13" s="23"/>
      <c r="G13" s="24"/>
      <c r="H13" s="24"/>
      <c r="I13" s="24"/>
      <c r="L13" s="25" t="s">
        <v>28</v>
      </c>
      <c r="M13" s="26">
        <v>32000000</v>
      </c>
    </row>
    <row r="14" spans="1:13" x14ac:dyDescent="0.4">
      <c r="A14" s="22"/>
      <c r="B14" s="23"/>
      <c r="C14" s="23"/>
      <c r="D14" s="23"/>
      <c r="E14" s="24"/>
      <c r="F14" s="23"/>
      <c r="G14" s="24"/>
      <c r="H14" s="24"/>
      <c r="I14" s="24"/>
      <c r="L14" s="25" t="s">
        <v>30</v>
      </c>
      <c r="M14" s="26">
        <v>15000000</v>
      </c>
    </row>
    <row r="15" spans="1:13" x14ac:dyDescent="0.4">
      <c r="A15" s="22"/>
      <c r="B15" s="23"/>
      <c r="C15" s="23"/>
      <c r="D15" s="23"/>
      <c r="E15" s="24"/>
      <c r="F15" s="23"/>
      <c r="G15" s="24"/>
      <c r="H15" s="24"/>
      <c r="I15" s="24"/>
      <c r="L15" s="25" t="s">
        <v>11</v>
      </c>
      <c r="M15" s="26">
        <v>16000000</v>
      </c>
    </row>
    <row r="16" spans="1:13" x14ac:dyDescent="0.4">
      <c r="A16" s="22"/>
      <c r="B16" s="23"/>
      <c r="C16" s="23"/>
      <c r="D16" s="23"/>
      <c r="E16" s="24"/>
      <c r="F16" s="23"/>
      <c r="G16" s="24"/>
      <c r="H16" s="24"/>
      <c r="I16" s="24"/>
    </row>
    <row r="17" spans="1:9" x14ac:dyDescent="0.4">
      <c r="A17" s="22"/>
      <c r="B17" s="23"/>
      <c r="C17" s="23"/>
      <c r="D17" s="23"/>
      <c r="E17" s="24"/>
      <c r="F17" s="23"/>
      <c r="G17" s="24"/>
      <c r="H17" s="24"/>
      <c r="I17" s="24"/>
    </row>
    <row r="18" spans="1:9" x14ac:dyDescent="0.4">
      <c r="A18" s="22"/>
      <c r="B18" s="23"/>
      <c r="C18" s="23"/>
      <c r="D18" s="23"/>
      <c r="E18" s="24"/>
      <c r="F18" s="23"/>
      <c r="G18" s="24"/>
      <c r="H18" s="24"/>
      <c r="I18" s="24"/>
    </row>
    <row r="19" spans="1:9" x14ac:dyDescent="0.4">
      <c r="A19" s="22"/>
      <c r="B19" s="23"/>
      <c r="C19" s="23"/>
      <c r="D19" s="23"/>
      <c r="E19" s="24"/>
      <c r="F19" s="23"/>
      <c r="G19" s="24"/>
      <c r="H19" s="24"/>
      <c r="I19" s="24"/>
    </row>
    <row r="20" spans="1:9" x14ac:dyDescent="0.4">
      <c r="A20" s="22"/>
      <c r="B20" s="23"/>
      <c r="C20" s="23"/>
      <c r="D20" s="23"/>
      <c r="E20" s="24"/>
      <c r="F20" s="23"/>
      <c r="G20" s="24"/>
      <c r="H20" s="24"/>
      <c r="I20" s="24"/>
    </row>
    <row r="21" spans="1:9" x14ac:dyDescent="0.4">
      <c r="A21" s="22"/>
      <c r="B21" s="23"/>
      <c r="C21" s="23"/>
      <c r="D21" s="23"/>
      <c r="E21" s="24"/>
      <c r="F21" s="23"/>
      <c r="G21" s="24"/>
      <c r="H21" s="24"/>
      <c r="I21" s="24"/>
    </row>
    <row r="22" spans="1:9" x14ac:dyDescent="0.4">
      <c r="A22" s="22"/>
      <c r="B22" s="23"/>
      <c r="C22" s="23"/>
      <c r="D22" s="23"/>
      <c r="E22" s="24"/>
      <c r="F22" s="23"/>
      <c r="G22" s="24"/>
      <c r="H22" s="24"/>
      <c r="I22" s="24"/>
    </row>
    <row r="23" spans="1:9" x14ac:dyDescent="0.4">
      <c r="A23" s="22"/>
      <c r="B23" s="23"/>
      <c r="C23" s="23"/>
      <c r="D23" s="23"/>
      <c r="E23" s="24"/>
      <c r="F23" s="23"/>
      <c r="G23" s="24"/>
      <c r="H23" s="24"/>
      <c r="I23" s="24"/>
    </row>
    <row r="24" spans="1:9" x14ac:dyDescent="0.4">
      <c r="A24" s="22"/>
      <c r="B24" s="23"/>
      <c r="C24" s="23"/>
      <c r="D24" s="23"/>
      <c r="E24" s="24"/>
      <c r="F24" s="23"/>
      <c r="G24" s="24"/>
      <c r="H24" s="24"/>
      <c r="I24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F A A B Q S w M E F A A C A A g A z I 7 L W o c A 9 p K l A A A A 9 g A A A B I A H A B D b 2 5 m a W c v U G F j a 2 F n Z S 5 4 b W w g o h g A K K A U A A A A A A A A A A A A A A A A A A A A A A A A A A A A h Y 8 9 D o I w A I W v Q r r T H z B q S C m D o 5 I Y T Y x r U y o 0 Q G t o s d z N w S N 5 B T G K u j m + 7 3 3 D e / f r j W Z D 2 w Q X 2 V l l d A o I x C C Q W p h C 6 T I F v T u F S 5 A x u u W i 5 q U M R l n b Z L B F C i r n z g l C 3 n v o Y 2 i 6 E k U Y E 3 T M N 3 t R y Z a D j 6 z + y 6 H S 1 n E t J G D 0 8 B r D I k h m M S S L O c Q U T Z D m S n + F a N z 7 b H 8 g X f W N 6 z v J a h O u d x R N k a L 3 B / Y A U E s D B B Q A A g A I A M y O y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j s t a D M V D n h A C A A B N A w A A E w A c A E Z v c m 1 1 b G F z L 1 N l Y 3 R p b 2 4 x L m 0 g o h g A K K A U A A A A A A A A A A A A A A A A A A A A A A A A A A A A h Z J d a 9 N Q G M f v C / 0 O D / G m h V D a U g d z 5 E J a R W 9 8 o f V q k R L b o w b S k 5 G c F s c o F K 3 g T M E K q 6 4 z l a h 1 L 9 q L 2 D c y 1 C 9 0 z s l 3 8 M w O 2 6 7 C c p O c 5 + 3 8 / 7 8 n N i o R 3 c S Q n 7 1 T G 9 F I N G I / 1 S x U B v 6 x z d 5 0 u X 8 c t t r s q A 8 K G I h E I y A e / q H N R o G I Z O 1 a I m e W q h W E S e y m b q B E 1 s R E H O y Y l L 2 m P r C R Z a v 0 t E H 9 B j v 8 p d 7 F K G f p N a Q y f y 9 8 0 Y G w u 8 d O x m o 6 m b 5 a p I H P p y 4 b B N x z + d H b I v 8 5 D r t u i g a 7 3 O m L Z D H s d P n r y Z m q L 6 1 i O p N K J 9 e g u l X W C F K T a e A T l z v e b A h 3 v X C / o 6 a S 4 U F L v W A j U b J r U l z e z C F D r + g E W Y o k S z J k T a N a w b a y J s M N X D L L O n 6 i r G f W Z b h f N Q n K k 2 0 D K f P P x B 0 T o 4 d x e U b j i s S H 3 y F 8 t 8 t 7 T W D H A T s c 0 K D B P r n A n w / 4 w Y k k Q B W 0 R 6 L t n m V W x I x b S C s L M L E Z R h k 2 z + P X D S N f 0 g z N s h V i V R c v E H a 4 0 w M 2 a t D h 7 / m 8 g q V h + 7 F p V W b y C 9 t b y I 5 d K k f e 2 Z H o y K N + j 3 1 7 K b w T 0 Q Y E P S N 1 G U R m M m D T 5 k p Y A O S f V 6 v / 0 R U b p k M x G 2 5 j s p Z J n E n 5 W 8 C c M X N O R d l K a 9 j x 2 L Q h N k b 9 5 n J f f Y G s 5 9 I f P m u 7 w J w + + x o A f z 8 G / m p / z i C P D P H z n u 8 v d h G V v G B o 7 u E / s p e E L m u r x 6 M R H V + q a O M P U E s B A i 0 A F A A C A A g A z I 7 L W o c A 9 p K l A A A A 9 g A A A B I A A A A A A A A A A A A A A A A A A A A A A E N v b m Z p Z y 9 Q Y W N r Y W d l L n h t b F B L A Q I t A B Q A A g A I A M y O y 1 o P y u m r p A A A A O k A A A A T A A A A A A A A A A A A A A A A A P E A A A B b Q 2 9 u d G V u d F 9 U e X B l c 1 0 u e G 1 s U E s B A i 0 A F A A C A A g A z I 7 L W g z F Q 5 4 Q A g A A T Q M A A B M A A A A A A A A A A A A A A A A A 4 g E A A E Z v c m 1 1 b G F z L 1 N l Y 3 R p b 2 4 x L m 1 Q S w U G A A A A A A M A A w D C A A A A P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A 4 A A A A A A A D 6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R S U 5 M C V F Q i U 4 R i U 5 O S V F Q y V C M C V B O C V F R C U 4 Q y U 5 M C V F Q i V B N y V B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z N W E w N m U 1 L W N k M j E t N G E 3 M i 1 i Z j F i L T A x Y m M 0 Z j F h O W Q x Z S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0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F U M D g 6 N T Q 6 M j Q u N z M x N T c 1 N V o i I C 8 + P E V u d H J 5 I F R 5 c G U 9 I k Z p b G x D b 2 x 1 b W 5 U e X B l c y I g V m F s d W U 9 I n N C Z 1 l E Q m d N P S I g L z 4 8 R W 5 0 c n k g V H l w Z T 0 i R m l s b E N v b H V t b k 5 h b W V z I i B W Y W x 1 Z T 0 i c 1 s m c X V v d D v q t a z r t o Q m c X V v d D s s J n F 1 b 3 Q 7 7 L C o 7 K K F J n F 1 b 3 Q 7 L C Z x d W 9 0 O + y e k O u P m e y w q O q w g O q y q S Z x d W 9 0 O y w m c X V v d D v r i 7 T r i 7 n s n p A m c X V v d D s s J n F 1 b 3 Q 7 7 Z W g 6 7 a A 6 r i w 6 r C E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J 6 Q 6 4 + Z 7 L C o 7 Y y Q 6 6 e k L 0 F 1 d G 9 S Z W 1 v d m V k Q 2 9 s d W 1 u c z E u e + q 1 r O u 2 h C w w f S Z x d W 9 0 O y w m c X V v d D t T Z W N 0 a W 9 u M S / s n p D r j 5 n s s K j t j J D r p 6 Q v Q X V 0 b 1 J l b W 9 2 Z W R D b 2 x 1 b W 5 z M S 5 7 7 L C o 7 K K F L D F 9 J n F 1 b 3 Q 7 L C Z x d W 9 0 O 1 N l Y 3 R p b 2 4 x L + y e k O u P m e y w q O 2 M k O u n p C 9 B d X R v U m V t b 3 Z l Z E N v b H V t b n M x L n v s n p D r j 5 n s s K j q s I D q s q k s M n 0 m c X V v d D s s J n F 1 b 3 Q 7 U 2 V j d G l v b j E v 7 J 6 Q 6 4 + Z 7 L C o 7 Y y Q 6 6 e k L 0 F 1 d G 9 S Z W 1 v d m V k Q 2 9 s d W 1 u c z E u e + u L t O u L u e y e k C w z f S Z x d W 9 0 O y w m c X V v d D t T Z W N 0 a W 9 u M S / s n p D r j 5 n s s K j t j J D r p 6 Q v Q X V 0 b 1 J l b W 9 2 Z W R D b 2 x 1 b W 5 z M S 5 7 7 Z W g 6 7 a A 6 r i w 6 r C E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+ y e k O u P m e y w q O 2 M k O u n p C 9 B d X R v U m V t b 3 Z l Z E N v b H V t b n M x L n v q t a z r t o Q s M H 0 m c X V v d D s s J n F 1 b 3 Q 7 U 2 V j d G l v b j E v 7 J 6 Q 6 4 + Z 7 L C o 7 Y y Q 6 6 e k L 0 F 1 d G 9 S Z W 1 v d m V k Q 2 9 s d W 1 u c z E u e + y w q O y i h S w x f S Z x d W 9 0 O y w m c X V v d D t T Z W N 0 a W 9 u M S / s n p D r j 5 n s s K j t j J D r p 6 Q v Q X V 0 b 1 J l b W 9 2 Z W R D b 2 x 1 b W 5 z M S 5 7 7 J 6 Q 6 4 + Z 7 L C o 6 r C A 6 r K p L D J 9 J n F 1 b 3 Q 7 L C Z x d W 9 0 O 1 N l Y 3 R p b 2 4 x L + y e k O u P m e y w q O 2 M k O u n p C 9 B d X R v U m V t b 3 Z l Z E N v b H V t b n M x L n v r i 7 T r i 7 n s n p A s M 3 0 m c X V v d D s s J n F 1 b 3 Q 7 U 2 V j d G l v b j E v 7 J 6 Q 6 4 + Z 7 L C o 7 Y y Q 6 6 e k L 0 F 1 d G 9 S Z W 1 v d m V k Q 2 9 s d W 1 u c z E u e + 2 V o O u 2 g O q 4 s O q w h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F J T k w J U V C J T h G J T k 5 J U V D J U I w J U E 4 J U V E J T h D J T k w J U V C J U E 3 J U E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R S U 5 M C V F Q i U 4 R i U 5 O S V F Q y V C M C V B O C V F R C U 4 Q y U 5 M C V F Q i V B N y V B N C 8 l R U M l Q j I l Q U I l M j A l R U Q l O T Y l O D k l R U M l O U Q l O D Q l M j A l R U I l Q T g l Q j g l R U I l Q T Y l Q U M l R U E l Q j g l O D A l R U I l Q T E l O U M l M j A l R U M l O D I l Q U M l R U M l O U E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U U l O T A l R U I l O E Y l O T k l R U M l Q j A l Q T g l R U Q l O E M l O T A l R U I l Q T c l Q T Q v J U V E J T k 4 J T k 1 J U V D J T h C J T l E J T I w J U V C J U I z J T g w J U V B J U I y J U J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F J T k w J U V C J T h G J T k 5 J U V D J U I w J U E 4 J U V E J T h D J T k w J U V C J U E 3 J U E 0 L y V F Q y V B M C U 5 Q y V F Q S V C M S V C M C V F Q i U 5 M C U 5 Q y U y M C V F Q i U 4 Q i V B N C V F Q i V B N S V C O C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+ W J c f B c i c S I g A + j R Q u E / X A A A A A A I A A A A A A B B m A A A A A Q A A I A A A A C Q 7 y 1 y 1 6 2 N u x b H i F g 6 q c h X e Z r s R z H I v 4 s R 1 G M 8 Z M e B e A A A A A A 6 A A A A A A g A A I A A A A K r + g f H n l q w a r M E S u / p b D g B X M 7 3 o U P w l v E B U h i j b i M 3 7 U A A A A H 8 z f q 1 H d w l f v 8 7 A a K V f h u A L C K 1 5 b x a T t K 7 e j 1 p I L f x n Q n C M 2 I Y 5 W y c F j Y q J D i 5 W 5 Y D Y + M p 2 q r 0 e w 2 q r 2 6 T T U Y H m p y y P w e 1 h 2 G d a T w 4 o q X m / Q A A A A J C 4 z d t J p + G D m c y S 2 F Y 7 r j r 4 Q P R + b N w Q B W F L P S z S 4 b r M 5 a s Y c c B W M j t + 0 e + l L S L / 1 A 0 T d W k s 1 y 7 c E 5 P Q Q z z D n i w = < / D a t a M a s h u p > 
</file>

<file path=customXml/itemProps1.xml><?xml version="1.0" encoding="utf-8"?>
<ds:datastoreItem xmlns:ds="http://schemas.openxmlformats.org/officeDocument/2006/customXml" ds:itemID="{9ED25480-6355-4FC9-A807-0F450222780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GARIM KIM</cp:lastModifiedBy>
  <dcterms:created xsi:type="dcterms:W3CDTF">2023-08-09T00:13:15Z</dcterms:created>
  <dcterms:modified xsi:type="dcterms:W3CDTF">2025-06-11T09:32:41Z</dcterms:modified>
</cp:coreProperties>
</file>