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kdle\Documents\균쌤\1트\02 최신기출유형\10회\"/>
    </mc:Choice>
  </mc:AlternateContent>
  <xr:revisionPtr revIDLastSave="0" documentId="13_ncr:1_{D7C4D22B-CE4B-43F8-82D3-29FFEE5F3A7C}" xr6:coauthVersionLast="47" xr6:coauthVersionMax="47" xr10:uidLastSave="{00000000-0000-0000-0000-000000000000}"/>
  <bookViews>
    <workbookView xWindow="-98" yWindow="-98" windowWidth="21795" windowHeight="12975" firstSheet="3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eta.AVERAGE" hidden="1" xlm="1">#NAME?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0">'기본작업-1'!$1:$2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19" i="3"/>
  <c r="N20" i="3"/>
  <c r="N21" i="3"/>
  <c r="M14" i="3"/>
  <c r="N4" i="3" a="1"/>
  <c r="N4" i="3" s="1"/>
  <c r="N5" i="3" a="1"/>
  <c r="N5" i="3" s="1"/>
  <c r="N6" i="3" a="1"/>
  <c r="N6" i="3" s="1"/>
  <c r="N7" i="3" a="1"/>
  <c r="N7" i="3" s="1"/>
  <c r="N8" i="3" a="1"/>
  <c r="N8" i="3" s="1"/>
  <c r="N9" i="3" a="1"/>
  <c r="N9" i="3" s="1"/>
  <c r="N10" i="3" a="1"/>
  <c r="N10" i="3" s="1"/>
  <c r="N11" i="3" a="1"/>
  <c r="N11" i="3" s="1"/>
  <c r="N3" i="3" a="1"/>
  <c r="N3" i="3"/>
  <c r="E33" i="3"/>
  <c r="E34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" i="3"/>
  <c r="A37" i="1"/>
  <c r="B13" i="5"/>
  <c r="J34" i="3" a="1"/>
  <c r="J22" i="3" a="1"/>
  <c r="J8" i="3" a="1"/>
  <c r="J31" i="3" a="1"/>
  <c r="J17" i="3" a="1"/>
  <c r="J14" i="3" a="1"/>
  <c r="J26" i="3" a="1"/>
  <c r="J23" i="3" a="1"/>
  <c r="J9" i="3" a="1"/>
  <c r="J32" i="3" a="1"/>
  <c r="J18" i="3" a="1"/>
  <c r="J6" i="3" a="1"/>
  <c r="J27" i="3" a="1"/>
  <c r="J15" i="3" a="1"/>
  <c r="J10" i="3" a="1"/>
  <c r="J24" i="3" a="1"/>
  <c r="J19" i="3" a="1"/>
  <c r="J33" i="3" a="1"/>
  <c r="J28" i="3" a="1"/>
  <c r="J3" i="3" a="1"/>
  <c r="J11" i="3" a="1"/>
  <c r="J20" i="3" a="1"/>
  <c r="J29" i="3" a="1"/>
  <c r="J12" i="3" a="1"/>
  <c r="J5" i="3" a="1"/>
  <c r="J21" i="3" a="1"/>
  <c r="J7" i="3" a="1"/>
  <c r="J30" i="3" a="1"/>
  <c r="J16" i="3" a="1"/>
  <c r="J4" i="3" a="1"/>
  <c r="J25" i="3" a="1"/>
  <c r="J13" i="3" a="1"/>
  <c r="J33" i="3" l="1"/>
  <c r="J24" i="3"/>
  <c r="J15" i="3"/>
  <c r="J6" i="3"/>
  <c r="J32" i="3"/>
  <c r="J23" i="3"/>
  <c r="J14" i="3"/>
  <c r="J31" i="3"/>
  <c r="J22" i="3"/>
  <c r="J13" i="3"/>
  <c r="J4" i="3"/>
  <c r="J30" i="3"/>
  <c r="J21" i="3"/>
  <c r="J12" i="3"/>
  <c r="J29" i="3"/>
  <c r="J20" i="3"/>
  <c r="J11" i="3"/>
  <c r="J28" i="3"/>
  <c r="J19" i="3"/>
  <c r="J10" i="3"/>
  <c r="J27" i="3"/>
  <c r="J18" i="3"/>
  <c r="J9" i="3"/>
  <c r="J26" i="3"/>
  <c r="J17" i="3"/>
  <c r="J8" i="3"/>
  <c r="J34" i="3"/>
  <c r="J25" i="3"/>
  <c r="J16" i="3"/>
  <c r="J7" i="3"/>
  <c r="J5" i="3"/>
  <c r="J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224719-A054-48EF-97BE-F44C911A4BB6}" keepAlive="1" name="쿼리 - 자동차판매" description="통합 문서의 '자동차판매' 쿼리에 대한 연결입니다." type="5" refreshedVersion="8" background="1">
    <dbPr connection="Provider=Microsoft.Mashup.OleDb.1;Data Source=$Workbook$;Location=자동차판매;Extended Properties=&quot;&quot;" command="SELECT * FROM [자동차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<sst xmlns="http://schemas.openxmlformats.org/spreadsheetml/2006/main" count="541" uniqueCount="84">
  <si>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</si>
  <si>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</si>
  <si>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</si>
  <si>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</si>
  <si>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</si>
  <si>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</si>
  <si>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</si>
  <si>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</si>
  <si>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</si>
  <si>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</si>
  <si>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</si>
  <si>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</si>
  <si>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</si>
  <si>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</si>
  <si>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</si>
  <si>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</si>
  <si>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</si>
  <si>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</si>
  <si>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</si>
  <si>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</si>
  <si>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</si>
  <si>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</si>
  <si>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</si>
  <si>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</si>
  <si>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</si>
  <si>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</si>
  <si>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</si>
  <si>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</si>
  <si>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</si>
  <si>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</si>
  <si>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</si>
  <si>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</si>
  <si>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</si>
  <si>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</si>
  <si>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</si>
  <si>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</si>
  <si>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</si>
  <si>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</si>
  <si>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</si>
  <si>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</si>
  <si>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</si>
  <si>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</si>
  <si>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</si>
  <si>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</si>
  <si>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</si>
  <si>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</si>
  <si>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</si>
  <si>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</si>
  <si>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</si>
  <si>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</si>
  <si>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</si>
  <si>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</si>
  <si>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</si>
  <si>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</si>
  <si>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</si>
  <si>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</si>
  <si>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</si>
  <si>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</si>
  <si>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</si>
  <si>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</si>
  <si>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</si>
  <si>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</si>
  <si>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</si>
  <si>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</si>
  <si>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</si>
  <si>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</si>
  <si>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</si>
  <si>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</si>
  <si>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</si>
  <si>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</si>
  <si>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</si>
  <si>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</si>
  <si>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</si>
  <si>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</si>
  <si>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</si>
  <si>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</si>
  <si>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</si>
  <si>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</si>
  <si>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(모두)</t>
  </si>
  <si>
    <t>전체 평균 : 할부기간</t>
  </si>
  <si>
    <t>평균 : 할부기간</t>
  </si>
  <si>
    <t>값</t>
  </si>
  <si>
    <t>최대값 : 자동차가격</t>
  </si>
  <si>
    <t>전체 최대값 : 자동차가격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</si>
</sst>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&quot;개&quot;&quot;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ko-KR" altLang="en-US" baseline="0"/>
                      <a:t>자동차가격</a:t>
                    </a:r>
                    <a:r>
                      <a:rPr lang="en-US" altLang="ko-KR" baseline="0"/>
                      <a:t>, </a:t>
                    </a:r>
                    <a:fld id="{B1FCD969-F410-4C41-BB9A-0ADEA317E834}" type="VALUE">
                      <a:rPr lang="en-US" altLang="ko-KR" baseline="0"/>
                      <a:pPr>
                        <a:defRPr/>
                      </a:pPr>
                      <a:t>[값]</a:t>
                    </a:fld>
                    <a:endParaRPr lang="en-US" altLang="ko-KR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ko-KR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6C7-43D2-9D7C-8C467CE2AB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At val="10000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97DF931B-1475-ACD2-8087-5AB20BA23C90}"/>
            </a:ext>
          </a:extLst>
        </xdr:cNvPr>
        <xdr:cNvSpPr/>
      </xdr:nvSpPr>
      <xdr:spPr>
        <a:xfrm>
          <a:off x="3629025" y="0"/>
          <a:ext cx="10096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34945B2-C41A-C28C-BCDE-A8F8DA72F1FD}"/>
            </a:ext>
          </a:extLst>
        </xdr:cNvPr>
        <xdr:cNvSpPr/>
      </xdr:nvSpPr>
      <xdr:spPr>
        <a:xfrm>
          <a:off x="4638675" y="0"/>
          <a:ext cx="10096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3</xdr:row>
          <xdr:rowOff>204788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채영" refreshedDate="45784.992826504633" backgroundQuery="1" createdVersion="8" refreshedVersion="8" minRefreshableVersion="3" recordCount="27" xr:uid="{DBF5BCF5-695D-4BB5-A39C-E93ABEFCFB1D}">
  <cacheSource type="external" connectionId="1"/>
  <cacheFields count="5">
    <cacheField name="구분" numFmtId="0">
      <sharedItems count="3">
        <s v="승용차"/>
        <s v="승합차"/>
        <s v="화물차"/>
      </sharedItems>
    </cacheField>
    <cacheField name="차종" numFmtId="0">
      <sharedItems count="9">
        <s v="쏘나타"/>
        <s v="스타렉스"/>
        <s v="포터"/>
        <s v="쏘울"/>
        <s v="K7"/>
        <s v="모닝"/>
        <s v="봉고3"/>
        <s v="산타페"/>
        <s v="카니발"/>
      </sharedItems>
    </cacheField>
    <cacheField name="자동차가격" numFmtId="0">
      <sharedItems containsSemiMixedTypes="0" containsString="0" containsNumber="1" containsInteger="1" minValue="9000000" maxValue="35000000" count="9">
        <n v="32000000"/>
        <n v="31000000"/>
        <n v="19000000"/>
        <n v="16000000"/>
        <n v="35000000"/>
        <n v="9000000"/>
        <n v="22000000"/>
        <n v="15000000"/>
        <n v="25000000"/>
      </sharedItems>
    </cacheField>
    <cacheField name="담당자" numFmtId="0">
      <sharedItems count="4">
        <s v="김정민"/>
        <s v="김남일"/>
        <s v="이기찬"/>
        <s v="박경림"/>
      </sharedItems>
    </cacheField>
    <cacheField name="할부기간" numFmtId="0">
      <sharedItems containsSemiMixedTypes="0" containsString="0" containsNumber="1" containsInteger="1" minValue="12" maxValue="60" count="5">
        <n v="24"/>
        <n v="36"/>
        <n v="48"/>
        <n v="12"/>
        <n v="6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</r>
  <r>
    <x v="1"/>
    <x v="1"/>
    <x v="1"/>
    <x v="1"/>
    <x v="1"/>
  </r>
  <r>
    <x v="2"/>
    <x v="2"/>
    <x v="2"/>
    <x v="2"/>
    <x v="1"/>
  </r>
  <r>
    <x v="0"/>
    <x v="3"/>
    <x v="3"/>
    <x v="0"/>
    <x v="0"/>
  </r>
  <r>
    <x v="0"/>
    <x v="4"/>
    <x v="1"/>
    <x v="3"/>
    <x v="1"/>
  </r>
  <r>
    <x v="0"/>
    <x v="0"/>
    <x v="1"/>
    <x v="2"/>
    <x v="2"/>
  </r>
  <r>
    <x v="0"/>
    <x v="4"/>
    <x v="3"/>
    <x v="3"/>
    <x v="2"/>
  </r>
  <r>
    <x v="0"/>
    <x v="3"/>
    <x v="1"/>
    <x v="0"/>
    <x v="2"/>
  </r>
  <r>
    <x v="0"/>
    <x v="5"/>
    <x v="4"/>
    <x v="1"/>
    <x v="3"/>
  </r>
  <r>
    <x v="2"/>
    <x v="2"/>
    <x v="4"/>
    <x v="1"/>
    <x v="0"/>
  </r>
  <r>
    <x v="2"/>
    <x v="6"/>
    <x v="2"/>
    <x v="1"/>
    <x v="4"/>
  </r>
  <r>
    <x v="0"/>
    <x v="7"/>
    <x v="5"/>
    <x v="2"/>
    <x v="1"/>
  </r>
  <r>
    <x v="1"/>
    <x v="1"/>
    <x v="3"/>
    <x v="3"/>
    <x v="0"/>
  </r>
  <r>
    <x v="0"/>
    <x v="3"/>
    <x v="6"/>
    <x v="3"/>
    <x v="1"/>
  </r>
  <r>
    <x v="1"/>
    <x v="8"/>
    <x v="2"/>
    <x v="1"/>
    <x v="0"/>
  </r>
  <r>
    <x v="1"/>
    <x v="1"/>
    <x v="0"/>
    <x v="2"/>
    <x v="2"/>
  </r>
  <r>
    <x v="2"/>
    <x v="2"/>
    <x v="6"/>
    <x v="0"/>
    <x v="0"/>
  </r>
  <r>
    <x v="0"/>
    <x v="5"/>
    <x v="7"/>
    <x v="2"/>
    <x v="3"/>
  </r>
  <r>
    <x v="0"/>
    <x v="7"/>
    <x v="7"/>
    <x v="0"/>
    <x v="2"/>
  </r>
  <r>
    <x v="0"/>
    <x v="4"/>
    <x v="2"/>
    <x v="1"/>
    <x v="0"/>
  </r>
  <r>
    <x v="1"/>
    <x v="8"/>
    <x v="4"/>
    <x v="0"/>
    <x v="0"/>
  </r>
  <r>
    <x v="2"/>
    <x v="6"/>
    <x v="8"/>
    <x v="3"/>
    <x v="1"/>
  </r>
  <r>
    <x v="0"/>
    <x v="7"/>
    <x v="5"/>
    <x v="2"/>
    <x v="2"/>
  </r>
  <r>
    <x v="0"/>
    <x v="7"/>
    <x v="8"/>
    <x v="3"/>
    <x v="0"/>
  </r>
  <r>
    <x v="0"/>
    <x v="3"/>
    <x v="4"/>
    <x v="1"/>
    <x v="0"/>
  </r>
  <r>
    <x v="2"/>
    <x v="6"/>
    <x v="8"/>
    <x v="1"/>
    <x v="4"/>
  </r>
  <r>
    <x v="0"/>
    <x v="4"/>
    <x v="6"/>
    <x v="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76FA01-CEB5-492C-BE7A-C19FFF7253A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Row" compact="0" outline="0" showAll="0">
      <items count="4">
        <item x="0"/>
        <item x="1"/>
        <item x="2"/>
        <item t="default"/>
      </items>
    </pivotField>
    <pivotField axis="axisPage" compact="0" outline="0" showAll="0">
      <items count="10">
        <item x="4"/>
        <item x="5"/>
        <item x="6"/>
        <item x="7"/>
        <item x="1"/>
        <item x="0"/>
        <item x="3"/>
        <item x="8"/>
        <item x="2"/>
        <item t="default"/>
      </items>
    </pivotField>
    <pivotField dataField="1" compact="0" outline="0" showAll="0"/>
    <pivotField axis="axisCol" compact="0" outline="0" showAll="0">
      <items count="5">
        <item x="1"/>
        <item x="0"/>
        <item x="3"/>
        <item x="2"/>
        <item t="default"/>
      </items>
    </pivotField>
    <pivotField dataField="1" compact="0" outline="0" showAll="0"/>
  </pivotFields>
  <rowFields count="2">
    <field x="0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>
      <x v="3"/>
    </i>
  </colItems>
  <pageFields count="1">
    <pageField fld="1" hier="-1"/>
  </pageFields>
  <dataFields count="2">
    <dataField name="최대값 : 자동차가격" fld="2" subtotal="max" baseField="0" baseItem="0" numFmtId="42"/>
    <dataField name="평균 : 할부기간" fld="4" subtotal="average" baseField="0" baseItem="0" numFmtId="178"/>
  </dataField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>
    <pageSetUpPr fitToPage="1"/>
  </sheetPr>
  <dimension ref="A1:H43"/>
  <sheetViews>
    <sheetView view="pageBreakPreview" topLeftCell="A13" zoomScale="60" zoomScaleNormal="100" workbookViewId="0">
      <selection activeCell="H38" sqref="H38"/>
    </sheetView>
  </sheetViews>
  <sheetFormatPr defaultRowHeight="16.899999999999999" x14ac:dyDescent="0.6"/>
  <cols>
    <col min="1" max="1" width="12.5" bestFit="1" customWidth="1"/>
    <col min="2" max="2" width="9" bestFit="1" customWidth="1"/>
    <col min="3" max="3" width="7.125" bestFit="1" customWidth="1"/>
    <col min="5" max="5" width="13.625" bestFit="1" customWidth="1"/>
    <col min="6" max="6" width="7.375" bestFit="1" customWidth="1"/>
    <col min="7" max="7" width="13.625" bestFit="1" customWidth="1"/>
  </cols>
  <sheetData>
    <row r="1" spans="1:8" x14ac:dyDescent="0.6">
      <c r="A1" t="s">
        <v>0</v>
      </c>
    </row>
    <row r="2" spans="1:8" x14ac:dyDescent="0.6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6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6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6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6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6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6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6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6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6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6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6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6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6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6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6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6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6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6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6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6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6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6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6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6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6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6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6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6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6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6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6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6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6">
      <c r="A36" t="s">
        <v>77</v>
      </c>
    </row>
    <row r="37" spans="1:8" x14ac:dyDescent="0.6">
      <c r="A37" t="b">
        <f>AND(MONTH(A3)&lt;=6,_xlfn.RANK.EQ(G3,$G$3:$G$34)&lt;=10,B3&gt;=(10/24),B3&lt;=(15.5/24))</f>
        <v>0</v>
      </c>
    </row>
    <row r="39" spans="1:8" x14ac:dyDescent="0.6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6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6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6">
      <c r="A42" s="2">
        <v>44000</v>
      </c>
      <c r="B42" s="28">
        <v>0.52916666666666667</v>
      </c>
      <c r="C42" s="1" t="s">
        <v>52</v>
      </c>
      <c r="D42" s="1" t="s">
        <v>25</v>
      </c>
      <c r="E42" s="3">
        <v>31000000</v>
      </c>
      <c r="F42" s="1" t="s">
        <v>33</v>
      </c>
      <c r="G42" s="3">
        <v>30000000</v>
      </c>
      <c r="H42" s="1">
        <v>48</v>
      </c>
    </row>
    <row r="43" spans="1:8" x14ac:dyDescent="0.6">
      <c r="A43" s="2">
        <v>43968</v>
      </c>
      <c r="B43" s="28">
        <v>0.4513888888888889</v>
      </c>
      <c r="C43" s="1" t="s">
        <v>56</v>
      </c>
      <c r="D43" s="1" t="s">
        <v>28</v>
      </c>
      <c r="E43" s="3">
        <v>32000000</v>
      </c>
      <c r="F43" s="1" t="s">
        <v>22</v>
      </c>
      <c r="G43" s="3">
        <v>30100000</v>
      </c>
      <c r="H43" s="1">
        <v>24</v>
      </c>
    </row>
  </sheetData>
  <phoneticPr fontId="1" type="noConversion"/>
  <conditionalFormatting sqref="A3:H34">
    <cfRule type="expression" dxfId="2" priority="1">
      <formula>AND($B3&gt;=0.5,$E3&gt;=AVERAGE($E$3:$E$34))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Header xml:space="preserve">&amp;L서울 지점&amp;R&amp;P+1쪽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view="pageBreakPreview" topLeftCell="A10" zoomScale="60" zoomScaleNormal="100" workbookViewId="0">
      <selection activeCell="B30" sqref="B30:H39"/>
    </sheetView>
  </sheetViews>
  <sheetFormatPr defaultRowHeight="16.899999999999999" x14ac:dyDescent="0.6"/>
  <cols>
    <col min="1" max="1" width="4.25" customWidth="1"/>
    <col min="2" max="2" width="11" customWidth="1"/>
    <col min="3" max="3" width="11.25" customWidth="1"/>
    <col min="4" max="4" width="10.625" customWidth="1"/>
    <col min="5" max="5" width="11.375" customWidth="1"/>
    <col min="6" max="6" width="15.75" customWidth="1"/>
    <col min="7" max="7" width="14.375" customWidth="1"/>
    <col min="8" max="8" width="14" customWidth="1"/>
  </cols>
  <sheetData>
    <row r="1" spans="2:8" ht="16.5" customHeight="1" x14ac:dyDescent="0.6">
      <c r="B1" s="34" t="s">
        <v>59</v>
      </c>
      <c r="C1" s="34"/>
      <c r="D1" s="34"/>
      <c r="E1" s="34"/>
      <c r="F1" s="34"/>
      <c r="G1" s="34"/>
      <c r="H1" s="34"/>
    </row>
    <row r="2" spans="2:8" ht="16.5" customHeight="1" x14ac:dyDescent="0.6">
      <c r="B2" s="34"/>
      <c r="C2" s="34"/>
      <c r="D2" s="34"/>
      <c r="E2" s="34"/>
      <c r="F2" s="34"/>
      <c r="G2" s="34"/>
      <c r="H2" s="34"/>
    </row>
    <row r="3" spans="2:8" x14ac:dyDescent="0.6">
      <c r="B3" t="s">
        <v>0</v>
      </c>
    </row>
    <row r="4" spans="2:8" x14ac:dyDescent="0.6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6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6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6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6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6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6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6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6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6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6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6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6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6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6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6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6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6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6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6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6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6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6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6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6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6">
      <c r="B29" s="8"/>
      <c r="C29" s="8"/>
      <c r="D29" s="8"/>
      <c r="E29" s="8"/>
      <c r="F29" s="9"/>
      <c r="G29" s="9"/>
      <c r="H29" s="11"/>
    </row>
    <row r="30" spans="2:8" x14ac:dyDescent="0.6">
      <c r="B30" s="12" t="s">
        <v>60</v>
      </c>
      <c r="C30" s="12"/>
      <c r="D30" s="12"/>
      <c r="E30" s="12"/>
      <c r="F30" s="13"/>
      <c r="G30" s="13"/>
      <c r="H30" s="14"/>
    </row>
    <row r="31" spans="2:8" x14ac:dyDescent="0.6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6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6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6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6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6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6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6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6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landscape" cellComments="asDisplayed" r:id="rId1"/>
  <headerFooter>
    <oddHeader xml:space="preserve">&amp;L&amp;"HY견명조,보통"&amp;13서울 지점&amp;R&amp;P+1쪽
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opLeftCell="A14" workbookViewId="0">
      <selection activeCell="P30" sqref="P30"/>
    </sheetView>
  </sheetViews>
  <sheetFormatPr defaultRowHeight="16.899999999999999" x14ac:dyDescent="0.6"/>
  <cols>
    <col min="1" max="1" width="11.125" bestFit="1" customWidth="1"/>
    <col min="5" max="5" width="11.875" bestFit="1" customWidth="1"/>
    <col min="6" max="6" width="13.5" bestFit="1" customWidth="1"/>
    <col min="8" max="8" width="11.875" bestFit="1" customWidth="1"/>
    <col min="10" max="10" width="11.625" customWidth="1"/>
    <col min="11" max="11" width="2.25" customWidth="1"/>
    <col min="13" max="14" width="11.875" bestFit="1" customWidth="1"/>
  </cols>
  <sheetData>
    <row r="1" spans="1:14" x14ac:dyDescent="0.6">
      <c r="A1" t="s">
        <v>0</v>
      </c>
      <c r="L1" t="s">
        <v>60</v>
      </c>
    </row>
    <row r="2" spans="1:14" x14ac:dyDescent="0.6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6">
      <c r="A3" s="2">
        <v>44146</v>
      </c>
      <c r="B3" s="1" t="s">
        <v>39</v>
      </c>
      <c r="C3" s="1" t="s">
        <v>27</v>
      </c>
      <c r="D3" s="1" t="s">
        <v>28</v>
      </c>
      <c r="E3" s="20">
        <f>IF(MONTH(A3)&gt;=7,VLOOKUP(D3,$L$3:$M$11,2,FALSE)*0.95,VLOOKUP(D3,$L$3:$M$11,2,FALSE))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 cm="1">
        <f t="array" ref="N3">IFERROR(AVERAGE(IF((MONTH($A$3:$A$34)&gt;=7)*($D$3:$D$34=L3),$F$3:$F$34)),"")</f>
        <v>10700000</v>
      </c>
    </row>
    <row r="4" spans="1:14" x14ac:dyDescent="0.6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IF(MONTH(A4)&gt;=7,VLOOKUP(D4,$L$3:$M$11,2,FALSE)*0.95,VLOOKUP(D4,$L$3:$M$11,2,FALSE))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 cm="1">
        <f t="array" ref="N4">IFERROR(AVERAGE(IF((MONTH($A$3:$A$34)&gt;=7)*($D$3:$D$34=L4),$F$3:$F$34)),"")</f>
        <v/>
      </c>
    </row>
    <row r="5" spans="1:14" x14ac:dyDescent="0.6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 cm="1">
        <f t="array" ref="N5">IFERROR(AVERAGE(IF((MONTH($A$3:$A$34)&gt;=7)*($D$3:$D$34=L5),$F$3:$F$34)),"")</f>
        <v>2750000</v>
      </c>
    </row>
    <row r="6" spans="1:14" x14ac:dyDescent="0.6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 cm="1">
        <f t="array" ref="N6">IFERROR(AVERAGE(IF((MONTH($A$3:$A$34)&gt;=7)*($D$3:$D$34=L6),$F$3:$F$34)),"")</f>
        <v>1950000</v>
      </c>
    </row>
    <row r="7" spans="1:14" x14ac:dyDescent="0.6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504166.66666666669</v>
      </c>
      <c r="L7" s="1" t="s">
        <v>44</v>
      </c>
      <c r="M7" s="3">
        <v>22000000</v>
      </c>
      <c r="N7" s="20" t="str" cm="1">
        <f t="array" ref="N7">IFERROR(AVERAGE(IF((MONTH($A$3:$A$34)&gt;=7)*($D$3:$D$34=L7),$F$3:$F$34)),"")</f>
        <v/>
      </c>
    </row>
    <row r="8" spans="1:14" x14ac:dyDescent="0.6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 cm="1">
        <f t="array" ref="N8">IFERROR(AVERAGE(IF((MONTH($A$3:$A$34)&gt;=7)*($D$3:$D$34=L8),$F$3:$F$34)),"")</f>
        <v>1000000</v>
      </c>
    </row>
    <row r="9" spans="1:14" x14ac:dyDescent="0.6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845833.33333333337</v>
      </c>
      <c r="L9" s="1" t="s">
        <v>32</v>
      </c>
      <c r="M9" s="3">
        <v>19000000</v>
      </c>
      <c r="N9" s="20" cm="1">
        <f t="array" ref="N9">IFERROR(AVERAGE(IF((MONTH($A$3:$A$34)&gt;=7)*($D$3:$D$34=L9),$F$3:$F$34)),"")</f>
        <v>2500000</v>
      </c>
    </row>
    <row r="10" spans="1:14" x14ac:dyDescent="0.6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385000.00000000006</v>
      </c>
      <c r="L10" s="1" t="s">
        <v>28</v>
      </c>
      <c r="M10" s="3">
        <v>32000000</v>
      </c>
      <c r="N10" s="20" cm="1">
        <f t="array" ref="N10">IFERROR(AVERAGE(IF((MONTH($A$3:$A$34)&gt;=7)*($D$3:$D$34=L10),$F$3:$F$34)),"")</f>
        <v>200000</v>
      </c>
    </row>
    <row r="11" spans="1:14" x14ac:dyDescent="0.6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321000.00000000006</v>
      </c>
      <c r="L11" s="1" t="s">
        <v>30</v>
      </c>
      <c r="M11" s="3">
        <v>15000000</v>
      </c>
      <c r="N11" s="20" cm="1">
        <f t="array" ref="N11">IFERROR(AVERAGE(IF((MONTH($A$3:$A$34)&gt;=7)*($D$3:$D$34=L11),$F$3:$F$34)),"")</f>
        <v>1300000</v>
      </c>
    </row>
    <row r="12" spans="1:14" x14ac:dyDescent="0.6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586250.00000000012</v>
      </c>
    </row>
    <row r="13" spans="1:14" x14ac:dyDescent="0.6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6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667187.5</v>
      </c>
      <c r="L14" s="19" t="s">
        <v>4</v>
      </c>
      <c r="M14" s="1" t="str">
        <f>INDEX($D$3:$D$34,MATCH(MIN($A$3:$A$34),$A$3:$A$34,0))</f>
        <v>쏘나타</v>
      </c>
    </row>
    <row r="15" spans="1:14" x14ac:dyDescent="0.6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369000.00000000006</v>
      </c>
    </row>
    <row r="16" spans="1:14" x14ac:dyDescent="0.6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531666.66666666674</v>
      </c>
    </row>
    <row r="17" spans="1:14" x14ac:dyDescent="0.6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6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5" t="s">
        <v>75</v>
      </c>
      <c r="M18" s="35"/>
      <c r="N18" s="19" t="s">
        <v>76</v>
      </c>
    </row>
    <row r="19" spans="1:14" x14ac:dyDescent="0.6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832500.00000000012</v>
      </c>
      <c r="L19" s="29">
        <v>1</v>
      </c>
      <c r="M19" s="30">
        <v>24</v>
      </c>
      <c r="N19" s="26">
        <f t="array" ref="N19:N21">FREQUENCY(IF((LEFT(B3:B34,1)="김")+(LEFT(B3:B34,1)="안"),I3:I34),M19:M21)</f>
        <v>3</v>
      </c>
    </row>
    <row r="20" spans="1:14" x14ac:dyDescent="0.6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29">
        <v>25</v>
      </c>
      <c r="M20" s="30">
        <v>48</v>
      </c>
      <c r="N20" s="26">
        <v>6</v>
      </c>
    </row>
    <row r="21" spans="1:14" x14ac:dyDescent="0.6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1354500.0000000002</v>
      </c>
      <c r="L21" s="29">
        <v>49</v>
      </c>
      <c r="M21" s="30">
        <v>72</v>
      </c>
      <c r="N21" s="26">
        <v>1</v>
      </c>
    </row>
    <row r="22" spans="1:14" x14ac:dyDescent="0.6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4" x14ac:dyDescent="0.6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6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6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6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6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950833.33333333337</v>
      </c>
    </row>
    <row r="28" spans="1:14" x14ac:dyDescent="0.6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6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189444.44444444447</v>
      </c>
    </row>
    <row r="30" spans="1:14" x14ac:dyDescent="0.6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6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662083.33333333326</v>
      </c>
    </row>
    <row r="32" spans="1:14" x14ac:dyDescent="0.6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6">
      <c r="A33" s="2">
        <v>43851</v>
      </c>
      <c r="B33" s="1" t="s">
        <v>42</v>
      </c>
      <c r="C33" s="1" t="s">
        <v>14</v>
      </c>
      <c r="D33" s="1" t="s">
        <v>15</v>
      </c>
      <c r="E33" s="20">
        <f>IF(MONTH(A33)&gt;=7,VLOOKUP(D33,$L$3:$M$11,2,FALSE)*0.95,VLOOKUP(D33,$L$3:$M$11,2,FALSE))</f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6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612500.00000000012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H18" sqref="H18"/>
    </sheetView>
  </sheetViews>
  <sheetFormatPr defaultRowHeight="16.899999999999999" x14ac:dyDescent="0.6"/>
  <cols>
    <col min="1" max="1" width="3.5" customWidth="1"/>
    <col min="2" max="2" width="26.4375" customWidth="1"/>
    <col min="3" max="3" width="17.5625" bestFit="1" customWidth="1"/>
    <col min="4" max="7" width="13.8125" bestFit="1" customWidth="1"/>
    <col min="8" max="8" width="12.8125" bestFit="1" customWidth="1"/>
    <col min="9" max="10" width="15.875" bestFit="1" customWidth="1"/>
    <col min="11" max="11" width="20.375" bestFit="1" customWidth="1"/>
    <col min="12" max="12" width="18.4375" bestFit="1" customWidth="1"/>
  </cols>
  <sheetData>
    <row r="2" spans="2:7" x14ac:dyDescent="0.6">
      <c r="B2" s="31" t="s">
        <v>4</v>
      </c>
      <c r="C2" t="s">
        <v>78</v>
      </c>
    </row>
    <row r="4" spans="2:7" x14ac:dyDescent="0.6">
      <c r="D4" s="31" t="s">
        <v>6</v>
      </c>
    </row>
    <row r="5" spans="2:7" x14ac:dyDescent="0.6">
      <c r="B5" s="31" t="s">
        <v>3</v>
      </c>
      <c r="C5" s="31" t="s">
        <v>81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6">
      <c r="B6" t="s">
        <v>14</v>
      </c>
      <c r="C6" t="s">
        <v>82</v>
      </c>
      <c r="D6" s="33">
        <v>35000000</v>
      </c>
      <c r="E6" s="33">
        <v>32000000</v>
      </c>
      <c r="F6" s="33">
        <v>31000000</v>
      </c>
      <c r="G6" s="33">
        <v>31000000</v>
      </c>
    </row>
    <row r="7" spans="2:7" x14ac:dyDescent="0.6">
      <c r="C7" t="s">
        <v>80</v>
      </c>
      <c r="D7" s="32">
        <v>20</v>
      </c>
      <c r="E7" s="32">
        <v>31.2</v>
      </c>
      <c r="F7" s="32">
        <v>36</v>
      </c>
      <c r="G7" s="32">
        <v>36</v>
      </c>
    </row>
    <row r="8" spans="2:7" x14ac:dyDescent="0.6">
      <c r="B8" t="s">
        <v>27</v>
      </c>
      <c r="C8" t="s">
        <v>82</v>
      </c>
      <c r="D8" s="33">
        <v>31000000</v>
      </c>
      <c r="E8" s="33">
        <v>35000000</v>
      </c>
      <c r="F8" s="33">
        <v>16000000</v>
      </c>
      <c r="G8" s="33">
        <v>32000000</v>
      </c>
    </row>
    <row r="9" spans="2:7" x14ac:dyDescent="0.6">
      <c r="C9" t="s">
        <v>80</v>
      </c>
      <c r="D9" s="32">
        <v>30</v>
      </c>
      <c r="E9" s="32">
        <v>24</v>
      </c>
      <c r="F9" s="32">
        <v>24</v>
      </c>
      <c r="G9" s="32">
        <v>48</v>
      </c>
    </row>
    <row r="10" spans="2:7" x14ac:dyDescent="0.6">
      <c r="B10" t="s">
        <v>10</v>
      </c>
      <c r="C10" t="s">
        <v>82</v>
      </c>
      <c r="D10" s="33">
        <v>35000000</v>
      </c>
      <c r="E10" s="33">
        <v>22000000</v>
      </c>
      <c r="F10" s="33">
        <v>25000000</v>
      </c>
      <c r="G10" s="33">
        <v>19000000</v>
      </c>
    </row>
    <row r="11" spans="2:7" x14ac:dyDescent="0.6">
      <c r="C11" t="s">
        <v>80</v>
      </c>
      <c r="D11" s="32">
        <v>48</v>
      </c>
      <c r="E11" s="32">
        <v>24</v>
      </c>
      <c r="F11" s="32">
        <v>36</v>
      </c>
      <c r="G11" s="32">
        <v>36</v>
      </c>
    </row>
    <row r="12" spans="2:7" x14ac:dyDescent="0.6">
      <c r="B12" t="s">
        <v>83</v>
      </c>
      <c r="D12" s="33">
        <v>35000000</v>
      </c>
      <c r="E12" s="33">
        <v>35000000</v>
      </c>
      <c r="F12" s="33">
        <v>31000000</v>
      </c>
      <c r="G12" s="33">
        <v>32000000</v>
      </c>
    </row>
    <row r="13" spans="2:7" x14ac:dyDescent="0.6">
      <c r="B13" t="s">
        <v>79</v>
      </c>
      <c r="D13" s="32">
        <v>33</v>
      </c>
      <c r="E13" s="32">
        <v>29.142857142857142</v>
      </c>
      <c r="F13" s="32">
        <v>34</v>
      </c>
      <c r="G13" s="32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B13" sqref="B13"/>
    </sheetView>
  </sheetViews>
  <sheetFormatPr defaultRowHeight="16.899999999999999" x14ac:dyDescent="0.6"/>
  <cols>
    <col min="1" max="1" width="11.875" customWidth="1"/>
    <col min="2" max="2" width="13.625" bestFit="1" customWidth="1"/>
  </cols>
  <sheetData>
    <row r="2" spans="1:2" x14ac:dyDescent="0.6">
      <c r="A2" t="s">
        <v>0</v>
      </c>
    </row>
    <row r="3" spans="1:2" x14ac:dyDescent="0.6">
      <c r="A3" s="1" t="s">
        <v>4</v>
      </c>
      <c r="B3" s="1" t="s">
        <v>7</v>
      </c>
    </row>
    <row r="4" spans="1:2" x14ac:dyDescent="0.6">
      <c r="A4" s="1" t="s">
        <v>21</v>
      </c>
      <c r="B4" s="3">
        <v>23820000</v>
      </c>
    </row>
    <row r="5" spans="1:2" x14ac:dyDescent="0.6">
      <c r="A5" s="1" t="s">
        <v>18</v>
      </c>
      <c r="B5" s="3">
        <v>9961999.999999959</v>
      </c>
    </row>
    <row r="6" spans="1:2" x14ac:dyDescent="0.6">
      <c r="A6" s="1" t="s">
        <v>11</v>
      </c>
      <c r="B6" s="3">
        <v>13133000</v>
      </c>
    </row>
    <row r="7" spans="1:2" x14ac:dyDescent="0.6">
      <c r="A7" s="1" t="s">
        <v>25</v>
      </c>
      <c r="B7" s="3">
        <v>28660000</v>
      </c>
    </row>
    <row r="8" spans="1:2" x14ac:dyDescent="0.6">
      <c r="A8" s="1" t="s">
        <v>44</v>
      </c>
      <c r="B8" s="3">
        <v>19700000</v>
      </c>
    </row>
    <row r="9" spans="1:2" x14ac:dyDescent="0.6">
      <c r="A9" s="1" t="s">
        <v>15</v>
      </c>
      <c r="B9" s="3">
        <v>22900000</v>
      </c>
    </row>
    <row r="10" spans="1:2" x14ac:dyDescent="0.6">
      <c r="A10" s="1" t="s">
        <v>32</v>
      </c>
      <c r="B10" s="3">
        <v>15925000</v>
      </c>
    </row>
    <row r="11" spans="1:2" x14ac:dyDescent="0.6">
      <c r="A11" s="1" t="s">
        <v>28</v>
      </c>
      <c r="B11" s="3">
        <v>27433000</v>
      </c>
    </row>
    <row r="12" spans="1:2" x14ac:dyDescent="0.6">
      <c r="A12" s="1" t="s">
        <v>30</v>
      </c>
      <c r="B12" s="3">
        <v>18467000</v>
      </c>
    </row>
    <row r="13" spans="1:2" x14ac:dyDescent="0.6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1" priority="1" bottom="1" rank="1"/>
    <cfRule type="top10" dxfId="0" priority="2" percent="1" bottom="1" rank="1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9" workbookViewId="0">
      <selection activeCell="J11" sqref="J11"/>
    </sheetView>
  </sheetViews>
  <sheetFormatPr defaultRowHeight="16.899999999999999" x14ac:dyDescent="0.6"/>
  <cols>
    <col min="2" max="3" width="11.875" bestFit="1" customWidth="1"/>
    <col min="7" max="7" width="16" customWidth="1"/>
  </cols>
  <sheetData>
    <row r="2" spans="1:3" x14ac:dyDescent="0.6">
      <c r="A2" t="s">
        <v>0</v>
      </c>
    </row>
    <row r="3" spans="1:3" x14ac:dyDescent="0.6">
      <c r="A3" s="1" t="s">
        <v>4</v>
      </c>
      <c r="B3" s="1" t="s">
        <v>5</v>
      </c>
      <c r="C3" s="1" t="s">
        <v>7</v>
      </c>
    </row>
    <row r="4" spans="1:3" x14ac:dyDescent="0.6">
      <c r="A4" s="1" t="s">
        <v>21</v>
      </c>
      <c r="B4" s="3">
        <v>35000000</v>
      </c>
      <c r="C4" s="3">
        <v>11000000</v>
      </c>
    </row>
    <row r="5" spans="1:3" x14ac:dyDescent="0.6">
      <c r="A5" s="1" t="s">
        <v>18</v>
      </c>
      <c r="B5" s="3">
        <v>9000000</v>
      </c>
      <c r="C5" s="3">
        <v>6200000</v>
      </c>
    </row>
    <row r="6" spans="1:3" x14ac:dyDescent="0.6">
      <c r="A6" s="1" t="s">
        <v>25</v>
      </c>
      <c r="B6" s="3">
        <v>31000000</v>
      </c>
      <c r="C6" s="3">
        <v>29000000</v>
      </c>
    </row>
    <row r="7" spans="1:3" x14ac:dyDescent="0.6">
      <c r="A7" s="1" t="s">
        <v>15</v>
      </c>
      <c r="B7" s="3">
        <v>25000000</v>
      </c>
      <c r="C7" s="3">
        <v>22000000</v>
      </c>
    </row>
    <row r="8" spans="1:3" x14ac:dyDescent="0.6">
      <c r="A8" s="1" t="s">
        <v>32</v>
      </c>
      <c r="B8" s="3">
        <v>19000000</v>
      </c>
      <c r="C8" s="3">
        <v>14500000</v>
      </c>
    </row>
    <row r="9" spans="1:3" x14ac:dyDescent="0.6">
      <c r="A9" s="1" t="s">
        <v>28</v>
      </c>
      <c r="B9" s="3">
        <v>32000000</v>
      </c>
      <c r="C9" s="3">
        <v>22000000</v>
      </c>
    </row>
    <row r="10" spans="1:3" x14ac:dyDescent="0.6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I13" sqref="I13"/>
    </sheetView>
  </sheetViews>
  <sheetFormatPr defaultRowHeight="16.899999999999999" x14ac:dyDescent="0.6"/>
  <cols>
    <col min="1" max="1" width="3.5" customWidth="1"/>
    <col min="2" max="2" width="11.125" bestFit="1" customWidth="1"/>
    <col min="4" max="4" width="11.875" bestFit="1" customWidth="1"/>
    <col min="5" max="5" width="12.125" customWidth="1"/>
    <col min="6" max="7" width="13.25" customWidth="1"/>
    <col min="8" max="8" width="11.875" bestFit="1" customWidth="1"/>
    <col min="9" max="9" width="13.125" customWidth="1"/>
  </cols>
  <sheetData>
    <row r="3" spans="2:7" x14ac:dyDescent="0.6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6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6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6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6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6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6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6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6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6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6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6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6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6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6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6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tabSelected="1" workbookViewId="0">
      <selection activeCell="I15" sqref="I15"/>
    </sheetView>
  </sheetViews>
  <sheetFormatPr defaultRowHeight="16.899999999999999" x14ac:dyDescent="0.6"/>
  <cols>
    <col min="5" max="5" width="11" bestFit="1" customWidth="1"/>
    <col min="10" max="10" width="2.25" customWidth="1"/>
    <col min="13" max="13" width="11.875" bestFit="1" customWidth="1"/>
  </cols>
  <sheetData>
    <row r="2" spans="1:13" x14ac:dyDescent="0.6">
      <c r="A2" t="s">
        <v>0</v>
      </c>
    </row>
    <row r="3" spans="1:13" x14ac:dyDescent="0.6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6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6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6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6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6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6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6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6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6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6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6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6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6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6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6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6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6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6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6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6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6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0</xdr:colOff>
                <xdr:row>3</xdr:row>
                <xdr:rowOff>204788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E A A B Q S w M E F A A C A A g A N L 6 n W k 3 D 7 Z + k A A A A 9 g A A A B I A H A B D b 2 5 m a W c v U G F j a 2 F n Z S 5 4 b W w g o h g A K K A U A A A A A A A A A A A A A A A A A A A A A A A A A A A A h Y 8 9 D o I w A I W v Q r r T P 4 0 x p J T B U U m M J s a 1 K R U a o D W 0 W O 7 m 4 J G 8 g h h F 3 R z f 9 7 7 h v f v 1 x r K h b a K L 6 p y 2 J g U E Y h A p I 2 2 h T Z m C 3 p / i J c g 4 2 w p Z i 1 J F o 2 x c M r g i B Z X 3 5 w S h E A I M M 2 i 7 E l G M C T r m m 7 2 s V C v A R 9 b / 5 V g b 5 4 W R C n B 2 e I 3 h F J I 5 g Q t M I W Z o g i z X 5 i v Q c e + z / Y F s 1 T e + 7 x S v b b z e M T R F h t 4 f + A N Q S w M E F A A C A A g A N L 6 n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S + p 1 r H V Y W z t w E A A K w C A A A T A B w A R m 9 y b X V s Y X M v U 2 V j d G l v b j E u b S C i G A A o o B Q A A A A A A A A A A A A A A A A A A A A A A A A A A A B 1 k U F v 0 z A U x + + V + h 2 s c E k l K 1 r R N G l M O a A O B B c E t D s t O 4 T k A R G O j W K 3 Y p o q 7 T A k t B b R A 9 M 2 C C h C l W C I Q 1 i 3 0 h 3 4 Q r b z H f C W Q Q s d v t h + 7 / + e 3 + 9 v D o G I G E X N c q + v V C v V C n / q J x A i / X G g 3 h z q / E v R H 6 j P Q + Q i A q J a Q W b p 9 w M 1 m p h I g 3 e c V R a 0 Y 6 D C v h 0 R c B q M C n P h t t W 4 4 a 1 x S L g X P g s J e L 9 l 3 J M / M t 0 f e v V i d + I t X E f 6 N N W 9 T E 5 y P U 5 1 m h U H e 1 5 9 o X j X 9 / 4 Z w A l 4 x 6 r h 9 V U g U R w J S F w L W x g 1 G G n H l L t L G N 2 i A Q s j + s R d X l z G 6 E G b C W i K T Q L u 9 O j c Y x Q 2 a r j k u G b p 3 T N 5 f K Q G K S r 2 h + r 1 W 8 t A t f x H R n g / Y b G p u g N + a C D s E h m j 9 c v 4 T U K a g U / 8 h L s i a c + 2 V K N t e f z z v G V J M 2 3 Z S n z K H 7 M k L m d u b T 4 H b l 8 x A 9 7 a s u Q o k / k H 9 f W l Q R R G i A S 8 E F 2 M T O b 0 m x r v z I W N T / r T v P q P i T I 3 Y x 2 Z / F 0 q l h a d 8 8 c v B K p 3 o n p n R j Z X W u x l a r x t P k b m O 3 / X d W c M z F L 5 P b + g 3 T 9 B + t X B F P c h x K w D l / 9 j X 2 E M n s X s 1 q q V i P 6 / 7 c o v U E s B A i 0 A F A A C A A g A N L 6 n W k 3 D 7 Z + k A A A A 9 g A A A B I A A A A A A A A A A A A A A A A A A A A A A E N v b m Z p Z y 9 Q Y W N r Y W d l L n h t b F B L A Q I t A B Q A A g A I A D S + p 1 o P y u m r p A A A A O k A A A A T A A A A A A A A A A A A A A A A A P A A A A B b Q 2 9 u d G V u d F 9 U e X B l c 1 0 u e G 1 s U E s B A i 0 A F A A C A A g A N L 6 n W s d V h b O 3 A Q A A r A I A A B M A A A A A A A A A A A A A A A A A 4 Q E A A E Z v c m 1 1 b G F z L 1 N l Y 3 R p b 2 4 x L m 1 Q S w U G A A A A A A M A A w D C A A A A 5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5 g 0 A A A A A A A D E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R S U 5 M C V F Q i U 4 R i U 5 O S V F Q y V C M C V B O C V F R C U 4 Q y U 5 M C V F Q i V B N y V B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l F 1 Z X J 5 S U Q i I F Z h b H V l P S J z Z T l m M G Z m Z D M t Y 2 F k O C 0 0 M m Q 4 L T g z Y j g t M D Z k N D B h O G R i N T R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0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D d U M T Q 6 N D k 6 N D A u M z c 2 O D Q z N F o i I C 8 + P E V u d H J 5 I F R 5 c G U 9 I k Z p b G x D b 2 x 1 b W 5 U e X B l c y I g V m F s d W U 9 I n N C Z 1 l E Q m d N P S I g L z 4 8 R W 5 0 c n k g V H l w Z T 0 i R m l s b E N v b H V t b k 5 h b W V z I i B W Y W x 1 Z T 0 i c 1 s m c X V v d D v q t a z r t o Q m c X V v d D s s J n F 1 b 3 Q 7 7 L C o 7 K K F J n F 1 b 3 Q 7 L C Z x d W 9 0 O + y e k O u P m e y w q O q w g O q y q S Z x d W 9 0 O y w m c X V v d D v r i 7 T r i 7 n s n p A m c X V v d D s s J n F 1 b 3 Q 7 7 Z W g 6 7 a A 6 r i w 6 r C E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J 6 Q 6 4 + Z 7 L C o 7 Y y Q 6 6 e k L 0 F 1 d G 9 S Z W 1 v d m V k Q 2 9 s d W 1 u c z E u e + q 1 r O u 2 h C w w f S Z x d W 9 0 O y w m c X V v d D t T Z W N 0 a W 9 u M S / s n p D r j 5 n s s K j t j J D r p 6 Q v Q X V 0 b 1 J l b W 9 2 Z W R D b 2 x 1 b W 5 z M S 5 7 7 L C o 7 K K F L D F 9 J n F 1 b 3 Q 7 L C Z x d W 9 0 O 1 N l Y 3 R p b 2 4 x L + y e k O u P m e y w q O 2 M k O u n p C 9 B d X R v U m V t b 3 Z l Z E N v b H V t b n M x L n v s n p D r j 5 n s s K j q s I D q s q k s M n 0 m c X V v d D s s J n F 1 b 3 Q 7 U 2 V j d G l v b j E v 7 J 6 Q 6 4 + Z 7 L C o 7 Y y Q 6 6 e k L 0 F 1 d G 9 S Z W 1 v d m V k Q 2 9 s d W 1 u c z E u e + u L t O u L u e y e k C w z f S Z x d W 9 0 O y w m c X V v d D t T Z W N 0 a W 9 u M S / s n p D r j 5 n s s K j t j J D r p 6 Q v Q X V 0 b 1 J l b W 9 2 Z W R D b 2 x 1 b W 5 z M S 5 7 7 Z W g 6 7 a A 6 r i w 6 r C E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+ y e k O u P m e y w q O 2 M k O u n p C 9 B d X R v U m V t b 3 Z l Z E N v b H V t b n M x L n v q t a z r t o Q s M H 0 m c X V v d D s s J n F 1 b 3 Q 7 U 2 V j d G l v b j E v 7 J 6 Q 6 4 + Z 7 L C o 7 Y y Q 6 6 e k L 0 F 1 d G 9 S Z W 1 v d m V k Q 2 9 s d W 1 u c z E u e + y w q O y i h S w x f S Z x d W 9 0 O y w m c X V v d D t T Z W N 0 a W 9 u M S / s n p D r j 5 n s s K j t j J D r p 6 Q v Q X V 0 b 1 J l b W 9 2 Z W R D b 2 x 1 b W 5 z M S 5 7 7 J 6 Q 6 4 + Z 7 L C o 6 r C A 6 r K p L D J 9 J n F 1 b 3 Q 7 L C Z x d W 9 0 O 1 N l Y 3 R p b 2 4 x L + y e k O u P m e y w q O 2 M k O u n p C 9 B d X R v U m V t b 3 Z l Z E N v b H V t b n M x L n v r i 7 T r i 7 n s n p A s M 3 0 m c X V v d D s s J n F 1 b 3 Q 7 U 2 V j d G l v b j E v 7 J 6 Q 6 4 + Z 7 L C o 7 Y y Q 6 6 e k L 0 F 1 d G 9 S Z W 1 v d m V k Q 2 9 s d W 1 u c z E u e + 2 V o O u 2 g O q 4 s O q w h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F J T k w J U V C J T h G J T k 5 J U V D J U I w J U E 4 J U V E J T h D J T k w J U V C J U E 3 J U E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R S U 5 M C V F Q i U 4 R i U 5 O S V F Q y V C M C V B O C V F R C U 4 Q y U 5 M C V F Q i V B N y V B N C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U U l O T A l R U I l O E Y l O T k l R U M l Q j A l Q T g l R U Q l O E M l O T A l R U I l Q T c l Q T Q v J U V C J U I z J T g w J U V B J U I y J U J E J U V C J T k w J T l D J T I w J U V D J T l D J U E w J U V E J T k 4 J T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F J T k w J U V C J T h G J T k 5 J U V D J U I w J U E 4 J U V E J T h D J T k w J U V C J U E 3 J U E 0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W 8 8 P v o j N 9 S 4 e 1 3 x p 0 7 P 5 Z A A A A A A I A A A A A A B B m A A A A A Q A A I A A A A D 4 + S j O l d L z 4 C s w q r A 9 u f O l o x D n d P K I g F 9 I s 6 V Y 9 S k O 4 A A A A A A 6 A A A A A A g A A I A A A A L S K H b w H 9 T I a d e P x G C d E W 4 N v S 9 / 3 u c n 2 y + v g W Q Q t C C R j U A A A A H Y 2 K g K N Q A j q n n P R F H Q Z g 9 H E + W x l v r m p 4 e N M n x x k p f A U U 0 6 C t L 5 3 m J m i f U d X D m z O O y f Z c x k d P T U j i q t T z Z u Q C 4 r p X O X N i q e h v p D 1 x G d W q a 0 Z Q A A A A B p p x P L p Y R r g H 5 P V q n c R V r l M D Q K U X s N k / W i 0 D f x 6 f t j 9 k L n e K I 7 Q 6 a q p N M c J Y B H X 2 4 a d f m t C s 2 R A k S B B g p / u 8 L Q = < / D a t a M a s h u p > 
</file>

<file path=customXml/itemProps1.xml><?xml version="1.0" encoding="utf-8"?>
<ds:datastoreItem xmlns:ds="http://schemas.openxmlformats.org/officeDocument/2006/customXml" ds:itemID="{4D9A258C-9A01-40F4-80AA-37761DBED4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5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'기본작업-1'!Print_Titles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채영 이</cp:lastModifiedBy>
  <cp:lastPrinted>2025-05-07T14:22:09Z</cp:lastPrinted>
  <dcterms:created xsi:type="dcterms:W3CDTF">2023-08-09T00:13:15Z</dcterms:created>
  <dcterms:modified xsi:type="dcterms:W3CDTF">2025-05-07T15:32:07Z</dcterms:modified>
</cp:coreProperties>
</file>