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\Desktop\2025_기출문제집_컴활1급실기_학습자료_241206 update\2025_기출문제집_컴활1급실기_학습자료_241206 update\02 최신기출유형\10회\"/>
    </mc:Choice>
  </mc:AlternateContent>
  <xr:revisionPtr revIDLastSave="0" documentId="13_ncr:1_{0A32F61B-B723-44CB-8A7C-8E6407A1495A}" xr6:coauthVersionLast="47" xr6:coauthVersionMax="47" xr10:uidLastSave="{00000000-0000-0000-0000-000000000000}"/>
  <bookViews>
    <workbookView xWindow="-120" yWindow="-120" windowWidth="29040" windowHeight="1584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eta.IF" hidden="1" xlm="1">#NAME?</definedName>
    <definedName name="_xlnm.Criteria" localSheetId="0">'기본작업-1'!#REF!</definedName>
    <definedName name="_xlnm.Extract" localSheetId="0">'기본작업-1'!#REF!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3" l="1" a="1"/>
  <c r="N19" i="3" s="1"/>
  <c r="A37" i="1"/>
  <c r="N4" i="3" a="1"/>
  <c r="N4" i="3" s="1"/>
  <c r="N5" i="3" a="1"/>
  <c r="N5" i="3"/>
  <c r="N6" i="3" a="1"/>
  <c r="N6" i="3" s="1"/>
  <c r="N7" i="3" a="1"/>
  <c r="N7" i="3"/>
  <c r="N8" i="3" a="1"/>
  <c r="N8" i="3" s="1"/>
  <c r="N9" i="3" a="1"/>
  <c r="N9" i="3"/>
  <c r="N10" i="3" a="1"/>
  <c r="N10" i="3" s="1"/>
  <c r="N11" i="3" a="1"/>
  <c r="N11" i="3"/>
  <c r="N3" i="3" a="1"/>
  <c r="N3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M14" i="3"/>
  <c r="B13" i="5"/>
  <c r="J4" i="3" a="1"/>
  <c r="J30" i="3" a="1"/>
  <c r="J7" i="3" a="1"/>
  <c r="J29" i="3" a="1"/>
  <c r="J8" i="3" a="1"/>
  <c r="J12" i="3" a="1"/>
  <c r="J16" i="3" a="1"/>
  <c r="J20" i="3" a="1"/>
  <c r="J24" i="3" a="1"/>
  <c r="J28" i="3" a="1"/>
  <c r="J34" i="3" a="1"/>
  <c r="J5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31" i="3" a="1"/>
  <c r="J33" i="3" a="1"/>
  <c r="J6" i="3" a="1"/>
  <c r="J10" i="3" a="1"/>
  <c r="J14" i="3" a="1"/>
  <c r="J18" i="3" a="1"/>
  <c r="J22" i="3" a="1"/>
  <c r="J26" i="3" a="1"/>
  <c r="J32" i="3" a="1"/>
  <c r="J3" i="3" a="1"/>
  <c r="J32" i="3" l="1"/>
  <c r="J26" i="3"/>
  <c r="J22" i="3"/>
  <c r="J18" i="3"/>
  <c r="J14" i="3"/>
  <c r="J10" i="3"/>
  <c r="J6" i="3"/>
  <c r="J33" i="3"/>
  <c r="J31" i="3"/>
  <c r="J27" i="3"/>
  <c r="J25" i="3"/>
  <c r="J23" i="3"/>
  <c r="J21" i="3"/>
  <c r="J19" i="3"/>
  <c r="J17" i="3"/>
  <c r="J15" i="3"/>
  <c r="J13" i="3"/>
  <c r="J11" i="3"/>
  <c r="J9" i="3"/>
  <c r="J5" i="3"/>
  <c r="J34" i="3"/>
  <c r="J28" i="3"/>
  <c r="J24" i="3"/>
  <c r="J20" i="3"/>
  <c r="J16" i="3"/>
  <c r="J12" i="3"/>
  <c r="J8" i="3"/>
  <c r="J29" i="3"/>
  <c r="J7" i="3"/>
  <c r="J30" i="3"/>
  <c r="J4" i="3"/>
  <c r="J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0AD750-9309-4C62-BB17-5D49E5D736A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B3055A3-DB47-4042-981E-EE9F54E21E50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Users\u\Desktop\2025_기출문제집_컴활1급실기_학습자료_241206 update\2025_기출문제집_컴활1급실기_학습자료_241206 update\02 최신기출유형\10회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<sst xmlns="http://schemas.openxmlformats.org/spreadsheetml/2006/main" count="521" uniqueCount="84">
  <si>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</si>
  <si>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</si>
  <si>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</si>
  <si>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</si>
  <si>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</si>
  <si>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</si>
  <si>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</si>
  <si>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</si>
  <si>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</si>
  <si>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</si>
  <si>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</si>
  <si>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</si>
  <si>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</si>
  <si>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</si>
  <si>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</si>
  <si>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</si>
  <si>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</si>
  <si>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</si>
  <si>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</si>
  <si>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</si>
  <si>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</si>
  <si>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</si>
  <si>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</si>
  <si>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</si>
  <si>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</si>
  <si>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</si>
  <si>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</si>
  <si>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</si>
  <si>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</si>
  <si>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</si>
  <si>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</si>
  <si>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</si>
  <si>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</si>
  <si>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</si>
  <si>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</si>
  <si>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</si>
  <si>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</si>
  <si>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</si>
  <si>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</si>
  <si>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</si>
  <si>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</si>
  <si>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</si>
  <si>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</si>
  <si>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</si>
  <si>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</si>
  <si>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</si>
  <si>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</si>
  <si>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</si>
  <si>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</si>
  <si>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</si>
  <si>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</si>
  <si>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</si>
  <si>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</si>
  <si>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</si>
  <si>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</si>
  <si>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</si>
  <si>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</si>
  <si>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</si>
  <si>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</si>
  <si>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</si>
  <si>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</si>
  <si>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</si>
  <si>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</si>
  <si>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</si>
  <si>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</si>
  <si>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</si>
  <si>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</si>
  <si>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</si>
  <si>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</si>
  <si>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</si>
  <si>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</si>
  <si>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</si>
  <si>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</si>
  <si>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</si>
  <si>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</si>
  <si>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</si>
  <si>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</si>
  <si>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</si>
  <si>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All</t>
  </si>
  <si>
    <t>값</t>
  </si>
  <si>
    <t>최대값: 자동차가격</t>
  </si>
  <si>
    <t>평균: 할부기간</t>
  </si>
  <si>
    <t>전체 최대값: 자동차가격</t>
  </si>
  <si>
    <t>전체 평균: 할부기간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</si>
</sst>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8" formatCode="0&quot;개월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/>
        <i val="0"/>
        <color theme="0"/>
      </font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D64-4941-95AF-F47FC8A611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0</xdr:row>
      <xdr:rowOff>57150</xdr:rowOff>
    </xdr:from>
    <xdr:to>
      <xdr:col>5</xdr:col>
      <xdr:colOff>933450</xdr:colOff>
      <xdr:row>1</xdr:row>
      <xdr:rowOff>161925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1948AA8D-0689-975C-E0FA-D1AAAE4FEC37}"/>
            </a:ext>
          </a:extLst>
        </xdr:cNvPr>
        <xdr:cNvSpPr/>
      </xdr:nvSpPr>
      <xdr:spPr>
        <a:xfrm>
          <a:off x="3648075" y="57150"/>
          <a:ext cx="914400" cy="3143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66675</xdr:colOff>
      <xdr:row>0</xdr:row>
      <xdr:rowOff>95250</xdr:rowOff>
    </xdr:from>
    <xdr:to>
      <xdr:col>6</xdr:col>
      <xdr:colOff>923925</xdr:colOff>
      <xdr:row>1</xdr:row>
      <xdr:rowOff>133350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78D1A24E-58E9-6999-8BEC-F95484629B82}"/>
            </a:ext>
          </a:extLst>
        </xdr:cNvPr>
        <xdr:cNvSpPr/>
      </xdr:nvSpPr>
      <xdr:spPr>
        <a:xfrm>
          <a:off x="4705350" y="95250"/>
          <a:ext cx="857250" cy="2476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0</xdr:colOff>
          <xdr:row>4</xdr:row>
          <xdr:rowOff>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Windows 사용자" refreshedDate="45711.044048842596" backgroundQuery="1" createdVersion="8" refreshedVersion="8" minRefreshableVersion="3" recordCount="0" supportSubquery="1" supportAdvancedDrill="1" xr:uid="{ECBB9547-D649-48D5-9C54-8E3B777EB936}">
  <cacheSource type="external" connectionId="1"/>
  <cacheFields count="5">
    <cacheField name="[자동차판매].[차종].[차종]" caption="차종" numFmtId="0" hierarchy="1" level="1">
      <sharedItems containsSemiMixedTypes="0" containsNonDate="0" containsString="0"/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자동차판매].[구분].[구분]" caption="구분" numFmtId="0" level="1">
      <sharedItems count="3">
        <s v="승용차"/>
        <s v="승합차"/>
        <s v="화물차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04749A-6697-44BD-94BF-F231927A7A7F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Page" compact="0" allDrilled="1" outline="0" subtotalTop="0" showAll="0" dataSourceSort="1" defaultSubtotal="0" defaultAttributeDrillState="1"/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2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>
      <x v="3"/>
    </i>
  </colItems>
  <pageFields count="1">
    <pageField fld="0" hier="1" name="[자동차판매].[차종].[All]" cap="All"/>
  </pageFields>
  <dataFields count="2">
    <dataField name="최대값: 자동차가격" fld="3" subtotal="max" baseField="2" baseItem="0" numFmtId="42"/>
    <dataField name="평균: 할부기간" fld="4" subtotal="average" baseField="2" baseItem="0" numFmtId="178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37"/>
  <sheetViews>
    <sheetView workbookViewId="0">
      <selection activeCell="A37" sqref="A37"/>
    </sheetView>
  </sheetViews>
  <sheetFormatPr defaultRowHeight="16.5" x14ac:dyDescent="0.3"/>
  <cols>
    <col min="1" max="1" width="12.5" bestFit="1" customWidth="1"/>
    <col min="2" max="2" width="9" bestFit="1" customWidth="1"/>
    <col min="3" max="3" width="7.125" bestFit="1" customWidth="1"/>
    <col min="5" max="5" width="13.625" bestFit="1" customWidth="1"/>
    <col min="6" max="6" width="7.375" bestFit="1" customWidth="1"/>
    <col min="7" max="7" width="13.625" bestFit="1" customWidth="1"/>
  </cols>
  <sheetData>
    <row r="1" spans="1:8" x14ac:dyDescent="0.3">
      <c r="A1" t="s">
        <v>0</v>
      </c>
    </row>
    <row r="2" spans="1:8" x14ac:dyDescent="0.3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3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3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3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3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3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3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3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3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3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3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3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3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3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3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3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3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3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3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3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3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3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3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3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3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3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3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3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3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3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3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3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3">
      <c r="A36" t="s">
        <v>77</v>
      </c>
    </row>
    <row r="37" spans="1:8" x14ac:dyDescent="0.3">
      <c r="A37" t="b">
        <f>AND(MONTH(A3)&lt;=6,_xlfn.RANK.EQ(G3,$G$3:$G$34,0)&lt;=10,B3&gt;="10:00",B3&lt;="15:30")</f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1:H39"/>
  <sheetViews>
    <sheetView topLeftCell="A13" workbookViewId="0">
      <selection activeCell="O19" sqref="O19"/>
    </sheetView>
  </sheetViews>
  <sheetFormatPr defaultRowHeight="16.5" x14ac:dyDescent="0.3"/>
  <cols>
    <col min="1" max="1" width="4.25" customWidth="1"/>
    <col min="2" max="2" width="11" customWidth="1"/>
    <col min="3" max="3" width="11.25" customWidth="1"/>
    <col min="4" max="4" width="10.625" customWidth="1"/>
    <col min="5" max="5" width="11.375" customWidth="1"/>
    <col min="6" max="6" width="15.75" customWidth="1"/>
    <col min="7" max="7" width="14.375" customWidth="1"/>
    <col min="8" max="8" width="14" customWidth="1"/>
  </cols>
  <sheetData>
    <row r="1" spans="2:8" ht="16.5" customHeight="1" x14ac:dyDescent="0.3">
      <c r="B1" s="34" t="s">
        <v>59</v>
      </c>
      <c r="C1" s="34"/>
      <c r="D1" s="34"/>
      <c r="E1" s="34"/>
      <c r="F1" s="34"/>
      <c r="G1" s="34"/>
      <c r="H1" s="34"/>
    </row>
    <row r="2" spans="2:8" ht="16.5" customHeight="1" x14ac:dyDescent="0.3">
      <c r="B2" s="34"/>
      <c r="C2" s="34"/>
      <c r="D2" s="34"/>
      <c r="E2" s="34"/>
      <c r="F2" s="34"/>
      <c r="G2" s="34"/>
      <c r="H2" s="34"/>
    </row>
    <row r="3" spans="2:8" x14ac:dyDescent="0.3">
      <c r="B3" t="s">
        <v>0</v>
      </c>
    </row>
    <row r="4" spans="2:8" x14ac:dyDescent="0.3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3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3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3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3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3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3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3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3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3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3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3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3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3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3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3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3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3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3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3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3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3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3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3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3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3">
      <c r="B29" s="8"/>
      <c r="C29" s="8"/>
      <c r="D29" s="8"/>
      <c r="E29" s="8"/>
      <c r="F29" s="9"/>
      <c r="G29" s="9"/>
      <c r="H29" s="11"/>
    </row>
    <row r="30" spans="2:8" x14ac:dyDescent="0.3">
      <c r="B30" s="12" t="s">
        <v>60</v>
      </c>
      <c r="C30" s="12"/>
      <c r="D30" s="12"/>
      <c r="E30" s="12"/>
      <c r="F30" s="13"/>
      <c r="G30" s="13"/>
      <c r="H30" s="14"/>
    </row>
    <row r="31" spans="2:8" x14ac:dyDescent="0.3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3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3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3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3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3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3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3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3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cellComments="asDisplayed" verticalDpi="0" r:id="rId1"/>
  <headerFooter differentFirst="1">
    <oddHeader>&amp;R&amp;P쪽</oddHeader>
    <firstHeader>&amp;L서울 지점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abSelected="1" workbookViewId="0">
      <selection activeCell="T13" sqref="T13"/>
    </sheetView>
  </sheetViews>
  <sheetFormatPr defaultRowHeight="16.5" x14ac:dyDescent="0.3"/>
  <cols>
    <col min="1" max="1" width="11.125" bestFit="1" customWidth="1"/>
    <col min="5" max="5" width="11.875" bestFit="1" customWidth="1"/>
    <col min="6" max="6" width="13.5" bestFit="1" customWidth="1"/>
    <col min="8" max="8" width="11.875" bestFit="1" customWidth="1"/>
    <col min="10" max="10" width="11.625" customWidth="1"/>
    <col min="11" max="11" width="2.25" customWidth="1"/>
    <col min="13" max="14" width="11.875" bestFit="1" customWidth="1"/>
  </cols>
  <sheetData>
    <row r="1" spans="1:14" x14ac:dyDescent="0.3">
      <c r="A1" t="s">
        <v>0</v>
      </c>
      <c r="L1" t="s">
        <v>60</v>
      </c>
    </row>
    <row r="2" spans="1:14" x14ac:dyDescent="0.3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3">
      <c r="A3" s="2">
        <v>44146</v>
      </c>
      <c r="B3" s="1" t="s">
        <v>39</v>
      </c>
      <c r="C3" s="1" t="s">
        <v>27</v>
      </c>
      <c r="D3" s="1" t="s">
        <v>28</v>
      </c>
      <c r="E3" s="20">
        <f>ROUNDDOWN(VLOOKUP(D3,$L$3:$M$11,2,FALSE)*IF(MONTH(A3)&gt;=7,0.95,1),-4)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 cm="1">
        <f t="array" ref="N3">IFERROR(AVERAGE(IF(($D$3:$D$34=L3)*(MONTH($A$3:$A$34)&gt;=7),$F$3:$F$34)),"")</f>
        <v>10700000</v>
      </c>
    </row>
    <row r="4" spans="1:14" x14ac:dyDescent="0.3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ROUNDDOWN(VLOOKUP(D4,$L$3:$M$11,2,FALSE)*IF(MONTH(A4)&gt;=7,0.95,1),-4)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 cm="1">
        <f t="array" ref="N4">IFERROR(AVERAGE(IF(($D$3:$D$34=L4)*(MONTH($A$3:$A$34)&gt;=7),$F$3:$F$34)),"")</f>
        <v/>
      </c>
    </row>
    <row r="5" spans="1:14" x14ac:dyDescent="0.3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 cm="1">
        <f t="array" ref="N5">IFERROR(AVERAGE(IF(($D$3:$D$34=L5)*(MONTH($A$3:$A$34)&gt;=7),$F$3:$F$34)),"")</f>
        <v>2750000</v>
      </c>
    </row>
    <row r="6" spans="1:14" x14ac:dyDescent="0.3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 cm="1">
        <f t="array" ref="N6">IFERROR(AVERAGE(IF(($D$3:$D$34=L6)*(MONTH($A$3:$A$34)&gt;=7),$F$3:$F$34)),"")</f>
        <v>1950000</v>
      </c>
    </row>
    <row r="7" spans="1:14" x14ac:dyDescent="0.3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504166.66666666669</v>
      </c>
      <c r="L7" s="1" t="s">
        <v>44</v>
      </c>
      <c r="M7" s="3">
        <v>22000000</v>
      </c>
      <c r="N7" s="20" t="str" cm="1">
        <f t="array" ref="N7">IFERROR(AVERAGE(IF(($D$3:$D$34=L7)*(MONTH($A$3:$A$34)&gt;=7),$F$3:$F$34)),"")</f>
        <v/>
      </c>
    </row>
    <row r="8" spans="1:14" x14ac:dyDescent="0.3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 cm="1">
        <f t="array" ref="N8">IFERROR(AVERAGE(IF(($D$3:$D$34=L8)*(MONTH($A$3:$A$34)&gt;=7),$F$3:$F$34)),"")</f>
        <v>1000000</v>
      </c>
    </row>
    <row r="9" spans="1:14" x14ac:dyDescent="0.3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845833.33333333337</v>
      </c>
      <c r="L9" s="1" t="s">
        <v>32</v>
      </c>
      <c r="M9" s="3">
        <v>19000000</v>
      </c>
      <c r="N9" s="20" cm="1">
        <f t="array" ref="N9">IFERROR(AVERAGE(IF(($D$3:$D$34=L9)*(MONTH($A$3:$A$34)&gt;=7),$F$3:$F$34)),"")</f>
        <v>2500000</v>
      </c>
    </row>
    <row r="10" spans="1:14" x14ac:dyDescent="0.3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385000.00000000006</v>
      </c>
      <c r="L10" s="1" t="s">
        <v>28</v>
      </c>
      <c r="M10" s="3">
        <v>32000000</v>
      </c>
      <c r="N10" s="20" cm="1">
        <f t="array" ref="N10">IFERROR(AVERAGE(IF(($D$3:$D$34=L10)*(MONTH($A$3:$A$34)&gt;=7),$F$3:$F$34)),"")</f>
        <v>200000</v>
      </c>
    </row>
    <row r="11" spans="1:14" x14ac:dyDescent="0.3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321000.00000000006</v>
      </c>
      <c r="L11" s="1" t="s">
        <v>30</v>
      </c>
      <c r="M11" s="3">
        <v>15000000</v>
      </c>
      <c r="N11" s="20" cm="1">
        <f t="array" ref="N11">IFERROR(AVERAGE(IF(($D$3:$D$34=L11)*(MONTH($A$3:$A$34)&gt;=7),$F$3:$F$34)),"")</f>
        <v>1300000</v>
      </c>
    </row>
    <row r="12" spans="1:14" x14ac:dyDescent="0.3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586250.00000000012</v>
      </c>
    </row>
    <row r="13" spans="1:14" x14ac:dyDescent="0.3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3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667187.5</v>
      </c>
      <c r="L14" s="19" t="s">
        <v>4</v>
      </c>
      <c r="M14" s="2" t="str">
        <f>INDEX($A$3:$D$34,MATCH(MIN($A$3:$A$34),$A$3:$A$34,0),4)</f>
        <v>쏘나타</v>
      </c>
    </row>
    <row r="15" spans="1:14" x14ac:dyDescent="0.3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369000.00000000006</v>
      </c>
    </row>
    <row r="16" spans="1:14" x14ac:dyDescent="0.3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531666.66666666674</v>
      </c>
    </row>
    <row r="17" spans="1:14" x14ac:dyDescent="0.3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4" x14ac:dyDescent="0.3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35" t="s">
        <v>75</v>
      </c>
      <c r="M18" s="35"/>
      <c r="N18" s="19" t="s">
        <v>76</v>
      </c>
    </row>
    <row r="19" spans="1:14" x14ac:dyDescent="0.3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832500.00000000012</v>
      </c>
      <c r="L19" s="29">
        <v>1</v>
      </c>
      <c r="M19" s="30">
        <v>24</v>
      </c>
      <c r="N19" s="26" cm="1">
        <f t="array" ref="N19:N22">FREQUENCY(             IF((LEFT(B3:B34,1)="김") + (LEFT(B3:B34,1)="안"),I3:I34  ),M19:M21)</f>
        <v>3</v>
      </c>
    </row>
    <row r="20" spans="1:14" x14ac:dyDescent="0.3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s="29">
        <v>25</v>
      </c>
      <c r="M20" s="30">
        <v>48</v>
      </c>
      <c r="N20" s="26">
        <v>6</v>
      </c>
    </row>
    <row r="21" spans="1:14" x14ac:dyDescent="0.3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1354500.0000000002</v>
      </c>
      <c r="L21" s="29">
        <v>49</v>
      </c>
      <c r="M21" s="30">
        <v>72</v>
      </c>
      <c r="N21" s="26">
        <v>1</v>
      </c>
    </row>
    <row r="22" spans="1:14" x14ac:dyDescent="0.3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  <c r="N22">
        <v>0</v>
      </c>
    </row>
    <row r="23" spans="1:14" x14ac:dyDescent="0.3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4" x14ac:dyDescent="0.3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4" x14ac:dyDescent="0.3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4" x14ac:dyDescent="0.3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4" x14ac:dyDescent="0.3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950833.33333333337</v>
      </c>
    </row>
    <row r="28" spans="1:14" x14ac:dyDescent="0.3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4" x14ac:dyDescent="0.3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189444.44444444447</v>
      </c>
    </row>
    <row r="30" spans="1:14" x14ac:dyDescent="0.3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4" x14ac:dyDescent="0.3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662083.33333333326</v>
      </c>
    </row>
    <row r="32" spans="1:14" x14ac:dyDescent="0.3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3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3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612500.00000000012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D19" sqref="D19"/>
    </sheetView>
  </sheetViews>
  <sheetFormatPr defaultRowHeight="16.5" x14ac:dyDescent="0.3"/>
  <cols>
    <col min="1" max="1" width="3.5" customWidth="1"/>
    <col min="2" max="2" width="32.5" customWidth="1"/>
    <col min="3" max="3" width="18.375" bestFit="1" customWidth="1"/>
    <col min="4" max="7" width="15.25" bestFit="1" customWidth="1"/>
    <col min="8" max="10" width="18.75" bestFit="1" customWidth="1"/>
    <col min="11" max="11" width="21.5" bestFit="1" customWidth="1"/>
    <col min="12" max="12" width="19.375" bestFit="1" customWidth="1"/>
  </cols>
  <sheetData>
    <row r="2" spans="2:7" x14ac:dyDescent="0.3">
      <c r="B2" s="31" t="s">
        <v>4</v>
      </c>
      <c r="C2" t="s" vm="1">
        <v>78</v>
      </c>
    </row>
    <row r="4" spans="2:7" x14ac:dyDescent="0.3">
      <c r="D4" s="31" t="s">
        <v>6</v>
      </c>
    </row>
    <row r="5" spans="2:7" x14ac:dyDescent="0.3">
      <c r="B5" s="31" t="s">
        <v>3</v>
      </c>
      <c r="C5" s="31" t="s">
        <v>79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3">
      <c r="B6" t="s">
        <v>14</v>
      </c>
      <c r="C6" t="s">
        <v>80</v>
      </c>
      <c r="D6" s="32">
        <v>35000000</v>
      </c>
      <c r="E6" s="32">
        <v>32000000</v>
      </c>
      <c r="F6" s="32">
        <v>31000000</v>
      </c>
      <c r="G6" s="32">
        <v>31000000</v>
      </c>
    </row>
    <row r="7" spans="2:7" x14ac:dyDescent="0.3">
      <c r="C7" t="s">
        <v>81</v>
      </c>
      <c r="D7" s="33">
        <v>20</v>
      </c>
      <c r="E7" s="33">
        <v>31.2</v>
      </c>
      <c r="F7" s="33">
        <v>36</v>
      </c>
      <c r="G7" s="33">
        <v>36</v>
      </c>
    </row>
    <row r="8" spans="2:7" x14ac:dyDescent="0.3">
      <c r="B8" t="s">
        <v>27</v>
      </c>
      <c r="C8" t="s">
        <v>80</v>
      </c>
      <c r="D8" s="32">
        <v>31000000</v>
      </c>
      <c r="E8" s="32">
        <v>35000000</v>
      </c>
      <c r="F8" s="32">
        <v>16000000</v>
      </c>
      <c r="G8" s="32">
        <v>32000000</v>
      </c>
    </row>
    <row r="9" spans="2:7" x14ac:dyDescent="0.3">
      <c r="C9" t="s">
        <v>81</v>
      </c>
      <c r="D9" s="33">
        <v>30</v>
      </c>
      <c r="E9" s="33">
        <v>24</v>
      </c>
      <c r="F9" s="33">
        <v>24</v>
      </c>
      <c r="G9" s="33">
        <v>48</v>
      </c>
    </row>
    <row r="10" spans="2:7" x14ac:dyDescent="0.3">
      <c r="B10" t="s">
        <v>10</v>
      </c>
      <c r="C10" t="s">
        <v>80</v>
      </c>
      <c r="D10" s="32">
        <v>35000000</v>
      </c>
      <c r="E10" s="32">
        <v>22000000</v>
      </c>
      <c r="F10" s="32">
        <v>25000000</v>
      </c>
      <c r="G10" s="32">
        <v>19000000</v>
      </c>
    </row>
    <row r="11" spans="2:7" x14ac:dyDescent="0.3">
      <c r="C11" t="s">
        <v>81</v>
      </c>
      <c r="D11" s="33">
        <v>48</v>
      </c>
      <c r="E11" s="33">
        <v>24</v>
      </c>
      <c r="F11" s="33">
        <v>36</v>
      </c>
      <c r="G11" s="33">
        <v>36</v>
      </c>
    </row>
    <row r="12" spans="2:7" x14ac:dyDescent="0.3">
      <c r="B12" t="s">
        <v>82</v>
      </c>
      <c r="D12" s="32">
        <v>35000000</v>
      </c>
      <c r="E12" s="32">
        <v>35000000</v>
      </c>
      <c r="F12" s="32">
        <v>31000000</v>
      </c>
      <c r="G12" s="32">
        <v>32000000</v>
      </c>
    </row>
    <row r="13" spans="2:7" x14ac:dyDescent="0.3">
      <c r="B13" t="s">
        <v>83</v>
      </c>
      <c r="D13" s="33">
        <v>33</v>
      </c>
      <c r="E13" s="33">
        <v>29.142857142857142</v>
      </c>
      <c r="F13" s="33">
        <v>34</v>
      </c>
      <c r="G13" s="33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K15" sqref="K15"/>
    </sheetView>
  </sheetViews>
  <sheetFormatPr defaultRowHeight="16.5" x14ac:dyDescent="0.3"/>
  <cols>
    <col min="1" max="1" width="11.875" customWidth="1"/>
    <col min="2" max="2" width="13.625" bestFit="1" customWidth="1"/>
  </cols>
  <sheetData>
    <row r="2" spans="1:2" x14ac:dyDescent="0.3">
      <c r="A2" t="s">
        <v>0</v>
      </c>
    </row>
    <row r="3" spans="1:2" x14ac:dyDescent="0.3">
      <c r="A3" s="1" t="s">
        <v>4</v>
      </c>
      <c r="B3" s="1" t="s">
        <v>7</v>
      </c>
    </row>
    <row r="4" spans="1:2" x14ac:dyDescent="0.3">
      <c r="A4" s="1" t="s">
        <v>21</v>
      </c>
      <c r="B4" s="3">
        <v>23820000</v>
      </c>
    </row>
    <row r="5" spans="1:2" x14ac:dyDescent="0.3">
      <c r="A5" s="1" t="s">
        <v>18</v>
      </c>
      <c r="B5" s="3">
        <v>9961999.999999959</v>
      </c>
    </row>
    <row r="6" spans="1:2" x14ac:dyDescent="0.3">
      <c r="A6" s="1" t="s">
        <v>11</v>
      </c>
      <c r="B6" s="3">
        <v>13133000</v>
      </c>
    </row>
    <row r="7" spans="1:2" x14ac:dyDescent="0.3">
      <c r="A7" s="1" t="s">
        <v>25</v>
      </c>
      <c r="B7" s="3">
        <v>28660000</v>
      </c>
    </row>
    <row r="8" spans="1:2" x14ac:dyDescent="0.3">
      <c r="A8" s="1" t="s">
        <v>44</v>
      </c>
      <c r="B8" s="3">
        <v>19700000</v>
      </c>
    </row>
    <row r="9" spans="1:2" x14ac:dyDescent="0.3">
      <c r="A9" s="1" t="s">
        <v>15</v>
      </c>
      <c r="B9" s="3">
        <v>22900000</v>
      </c>
    </row>
    <row r="10" spans="1:2" x14ac:dyDescent="0.3">
      <c r="A10" s="1" t="s">
        <v>32</v>
      </c>
      <c r="B10" s="3">
        <v>15925000</v>
      </c>
    </row>
    <row r="11" spans="1:2" x14ac:dyDescent="0.3">
      <c r="A11" s="1" t="s">
        <v>28</v>
      </c>
      <c r="B11" s="3">
        <v>27433000</v>
      </c>
    </row>
    <row r="12" spans="1:2" x14ac:dyDescent="0.3">
      <c r="A12" s="1" t="s">
        <v>30</v>
      </c>
      <c r="B12" s="3">
        <v>18467000</v>
      </c>
    </row>
    <row r="13" spans="1:2" x14ac:dyDescent="0.3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workbookViewId="0">
      <selection activeCell="J23" sqref="J23"/>
    </sheetView>
  </sheetViews>
  <sheetFormatPr defaultRowHeight="16.5" x14ac:dyDescent="0.3"/>
  <cols>
    <col min="2" max="3" width="11.875" bestFit="1" customWidth="1"/>
    <col min="7" max="7" width="16" customWidth="1"/>
  </cols>
  <sheetData>
    <row r="2" spans="1:3" x14ac:dyDescent="0.3">
      <c r="A2" t="s">
        <v>0</v>
      </c>
    </row>
    <row r="3" spans="1:3" x14ac:dyDescent="0.3">
      <c r="A3" s="1" t="s">
        <v>4</v>
      </c>
      <c r="B3" s="1" t="s">
        <v>5</v>
      </c>
      <c r="C3" s="1" t="s">
        <v>7</v>
      </c>
    </row>
    <row r="4" spans="1:3" x14ac:dyDescent="0.3">
      <c r="A4" s="1" t="s">
        <v>21</v>
      </c>
      <c r="B4" s="3">
        <v>35000000</v>
      </c>
      <c r="C4" s="3">
        <v>11000000</v>
      </c>
    </row>
    <row r="5" spans="1:3" x14ac:dyDescent="0.3">
      <c r="A5" s="1" t="s">
        <v>18</v>
      </c>
      <c r="B5" s="3">
        <v>9000000</v>
      </c>
      <c r="C5" s="3">
        <v>6200000</v>
      </c>
    </row>
    <row r="6" spans="1:3" x14ac:dyDescent="0.3">
      <c r="A6" s="1" t="s">
        <v>25</v>
      </c>
      <c r="B6" s="3">
        <v>31000000</v>
      </c>
      <c r="C6" s="3">
        <v>29000000</v>
      </c>
    </row>
    <row r="7" spans="1:3" x14ac:dyDescent="0.3">
      <c r="A7" s="1" t="s">
        <v>15</v>
      </c>
      <c r="B7" s="3">
        <v>25000000</v>
      </c>
      <c r="C7" s="3">
        <v>22000000</v>
      </c>
    </row>
    <row r="8" spans="1:3" x14ac:dyDescent="0.3">
      <c r="A8" s="1" t="s">
        <v>32</v>
      </c>
      <c r="B8" s="3">
        <v>19000000</v>
      </c>
      <c r="C8" s="3">
        <v>14500000</v>
      </c>
    </row>
    <row r="9" spans="1:3" x14ac:dyDescent="0.3">
      <c r="A9" s="1" t="s">
        <v>28</v>
      </c>
      <c r="B9" s="3">
        <v>32000000</v>
      </c>
      <c r="C9" s="3">
        <v>22000000</v>
      </c>
    </row>
    <row r="10" spans="1:3" x14ac:dyDescent="0.3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C33" sqref="C33"/>
    </sheetView>
  </sheetViews>
  <sheetFormatPr defaultRowHeight="16.5" x14ac:dyDescent="0.3"/>
  <cols>
    <col min="1" max="1" width="3.5" customWidth="1"/>
    <col min="2" max="2" width="11.125" bestFit="1" customWidth="1"/>
    <col min="4" max="4" width="11.875" bestFit="1" customWidth="1"/>
    <col min="5" max="5" width="12.125" customWidth="1"/>
    <col min="6" max="7" width="13.25" customWidth="1"/>
    <col min="8" max="8" width="11.875" bestFit="1" customWidth="1"/>
    <col min="9" max="9" width="13.125" customWidth="1"/>
  </cols>
  <sheetData>
    <row r="3" spans="2:7" x14ac:dyDescent="0.3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3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3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3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3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3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3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3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3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3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3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3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3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3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3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3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>
      <selection activeCell="Q30" sqref="Q30"/>
    </sheetView>
  </sheetViews>
  <sheetFormatPr defaultRowHeight="16.5" x14ac:dyDescent="0.3"/>
  <cols>
    <col min="5" max="5" width="11" bestFit="1" customWidth="1"/>
    <col min="10" max="10" width="2.25" customWidth="1"/>
    <col min="13" max="13" width="11.875" bestFit="1" customWidth="1"/>
  </cols>
  <sheetData>
    <row r="2" spans="1:13" x14ac:dyDescent="0.3">
      <c r="A2" t="s">
        <v>0</v>
      </c>
    </row>
    <row r="3" spans="1:13" x14ac:dyDescent="0.3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3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3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3">
      <c r="A6" s="23">
        <v>0.64722222222222203</v>
      </c>
      <c r="B6" s="24" t="s">
        <v>71</v>
      </c>
      <c r="C6" s="24" t="s">
        <v>72</v>
      </c>
      <c r="D6" s="24" t="s">
        <v>25</v>
      </c>
      <c r="E6" s="25">
        <v>31000000</v>
      </c>
      <c r="F6" s="24" t="s">
        <v>73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3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3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3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3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3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3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3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3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3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3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3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3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3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3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3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3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3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3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임지섭</cp:lastModifiedBy>
  <cp:lastPrinted>2025-02-22T15:48:16Z</cp:lastPrinted>
  <dcterms:created xsi:type="dcterms:W3CDTF">2023-08-09T00:13:15Z</dcterms:created>
  <dcterms:modified xsi:type="dcterms:W3CDTF">2025-02-22T17:26:23Z</dcterms:modified>
</cp:coreProperties>
</file>