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2 최신기출유형\10회\"/>
    </mc:Choice>
  </mc:AlternateContent>
  <xr:revisionPtr revIDLastSave="0" documentId="13_ncr:1_{1C1CB873-65DA-4BB8-B383-43FC682A2913}" xr6:coauthVersionLast="47" xr6:coauthVersionMax="47" xr10:uidLastSave="{00000000-0000-0000-0000-000000000000}"/>
  <bookViews>
    <workbookView xWindow="-108" yWindow="-108" windowWidth="30936" windowHeight="16896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3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</extLst>
</workbook>
</file>

<file path=xl/calcChain.xml><?xml version="1.0" encoding="utf-8"?>
<calcChain xmlns="http://schemas.openxmlformats.org/spreadsheetml/2006/main">
  <c r="M18" i="3" l="1"/>
  <c r="M14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  <c r="J9" i="3"/>
  <c r="J21" i="3"/>
  <c r="J33" i="3"/>
  <c r="J10" i="3"/>
  <c r="J22" i="3"/>
  <c r="J34" i="3"/>
  <c r="J11" i="3"/>
  <c r="J23" i="3"/>
  <c r="J12" i="3"/>
  <c r="J24" i="3"/>
  <c r="J13" i="3"/>
  <c r="J25" i="3"/>
  <c r="J14" i="3"/>
  <c r="J26" i="3"/>
  <c r="J8" i="3"/>
  <c r="J15" i="3"/>
  <c r="J27" i="3"/>
  <c r="J4" i="3"/>
  <c r="J16" i="3"/>
  <c r="J28" i="3"/>
  <c r="J5" i="3"/>
  <c r="J17" i="3"/>
  <c r="J29" i="3"/>
  <c r="J6" i="3"/>
  <c r="J18" i="3"/>
  <c r="J30" i="3"/>
  <c r="J7" i="3"/>
  <c r="J19" i="3"/>
  <c r="J31" i="3"/>
  <c r="J20" i="3"/>
  <c r="J32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8BED05-3B8D-4E08-AB33-20E305D1287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D3369F2-51B0-4453-B514-DA475E517509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자동차판매].[차종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<sst xmlns="http://schemas.openxmlformats.org/spreadsheetml/2006/main" count="595" uniqueCount="88">
  <si>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</si>
  <si>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</si>
  <si>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</si>
  <si>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</si>
  <si>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</si>
  <si>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</si>
  <si>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</si>
  <si>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</si>
  <si>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</si>
  <si>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</si>
  <si>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</si>
  <si>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</si>
  <si>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</si>
  <si>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</si>
  <si>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</si>
  <si>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</si>
  <si>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</si>
  <si>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</si>
  <si>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</si>
  <si>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</si>
  <si>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</si>
  <si>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</si>
  <si>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</si>
  <si>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</si>
  <si>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</si>
  <si>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</si>
  <si>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</si>
  <si>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</si>
  <si>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</si>
  <si>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</si>
  <si>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</si>
  <si>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</si>
  <si>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</si>
  <si>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</si>
  <si>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</si>
  <si>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</si>
  <si>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</si>
  <si>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</si>
  <si>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</si>
  <si>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</si>
  <si>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</si>
  <si>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</si>
  <si>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</si>
  <si>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</si>
  <si>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</si>
  <si>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</si>
  <si>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</si>
  <si>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</si>
  <si>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</si>
  <si>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</si>
  <si>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</si>
  <si>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</si>
  <si>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</si>
  <si>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</si>
  <si>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</si>
  <si>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</si>
  <si>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</si>
  <si>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</si>
  <si>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</si>
  <si>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</si>
  <si>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</si>
  <si>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</si>
  <si>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</si>
  <si>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</si>
  <si>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</si>
  <si>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</si>
  <si>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</si>
  <si>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</si>
  <si>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</si>
  <si>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</si>
  <si>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</si>
  <si>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</si>
  <si>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</si>
  <si>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</si>
  <si>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</si>
  <si>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</si>
  <si>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[표1]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</si>
  <si>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</si>
  <si>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</si>
  <si>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</si>
  <si>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</si>
  <si>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</si>
  <si>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</si>
  <si>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</si>
  <si>
    <t>구분</t>
    <phoneticPr fontId="1" type="noConversion"/>
  </si>
  <si>
    <t>승*</t>
    <phoneticPr fontId="1" type="noConversion"/>
  </si>
  <si>
    <t>담당자</t>
    <phoneticPr fontId="1" type="noConversion"/>
  </si>
  <si>
    <t>김정민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</si>
</sst>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&quot;&quot;월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strike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83-464C-BDB8-B7958E4FD8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3-464C-BDB8-B7958E4FD8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83-464C-BDB8-B7958E4FD8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3-464C-BDB8-B7958E4FD8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3-464C-BDB8-B7958E4FD8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3-464C-BDB8-B7958E4FD8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3-464C-BDB8-B7958E4FD89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B81C495-DBFE-032D-79DE-A459968C63DA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072DC39-1AF6-AB31-CB10-455791226F34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  <a:endParaRPr lang="en-US" altLang="ko-KR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628.910415856481" backgroundQuery="1" createdVersion="8" refreshedVersion="8" minRefreshableVersion="3" recordCount="0" supportSubquery="1" supportAdvancedDrill="1" xr:uid="{4A65BD14-992A-4DEA-8AE6-E4C31354E72F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6453A5-85A4-43C0-AFCA-28C2B6B6ED9F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2" numFmtId="42"/>
    <dataField name="평균: 할부기간" fld="4" subtotal="average" baseField="1" baseItem="2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60"/>
  <sheetViews>
    <sheetView workbookViewId="0">
      <selection activeCell="J9" sqref="J9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76</v>
      </c>
    </row>
    <row r="2" spans="1:8" x14ac:dyDescent="0.4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 $G3&gt;=_xlfn.RANK.AVG($G3, $G$3:$G$34, 0))</f>
        <v>0</v>
      </c>
    </row>
    <row r="39" spans="1:8" x14ac:dyDescent="0.4">
      <c r="A39" s="1" t="s">
        <v>1</v>
      </c>
      <c r="B39" s="1" t="s">
        <v>75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43891</v>
      </c>
      <c r="B40" s="28">
        <v>0.44861111111111113</v>
      </c>
      <c r="C40" s="1" t="s">
        <v>13</v>
      </c>
      <c r="D40" s="1" t="s">
        <v>15</v>
      </c>
      <c r="E40" s="3">
        <v>25000000</v>
      </c>
      <c r="F40" s="1" t="s">
        <v>16</v>
      </c>
      <c r="G40" s="3">
        <v>22000000</v>
      </c>
      <c r="H40" s="1">
        <v>48</v>
      </c>
    </row>
    <row r="41" spans="1:8" x14ac:dyDescent="0.4">
      <c r="A41" s="2">
        <v>43914</v>
      </c>
      <c r="B41" s="28">
        <v>0.64722222222222225</v>
      </c>
      <c r="C41" s="1" t="s">
        <v>17</v>
      </c>
      <c r="D41" s="1" t="s">
        <v>18</v>
      </c>
      <c r="E41" s="3">
        <v>9000000</v>
      </c>
      <c r="F41" s="1" t="s">
        <v>19</v>
      </c>
      <c r="G41" s="3">
        <v>6200000</v>
      </c>
      <c r="H41" s="1">
        <v>36</v>
      </c>
    </row>
    <row r="42" spans="1:8" x14ac:dyDescent="0.4">
      <c r="A42" s="2">
        <v>44005</v>
      </c>
      <c r="B42" s="28">
        <v>0.37777777777777777</v>
      </c>
      <c r="C42" s="1" t="s">
        <v>20</v>
      </c>
      <c r="D42" s="1" t="s">
        <v>21</v>
      </c>
      <c r="E42" s="3">
        <v>35000000</v>
      </c>
      <c r="F42" s="1" t="s">
        <v>22</v>
      </c>
      <c r="G42" s="3">
        <v>11000000</v>
      </c>
      <c r="H42" s="1">
        <v>24</v>
      </c>
    </row>
    <row r="43" spans="1:8" x14ac:dyDescent="0.4">
      <c r="A43" s="2">
        <v>43941</v>
      </c>
      <c r="B43" s="28">
        <v>0.50416666666666665</v>
      </c>
      <c r="C43" s="1" t="s">
        <v>24</v>
      </c>
      <c r="D43" s="1" t="s">
        <v>25</v>
      </c>
      <c r="E43" s="3">
        <v>31000000</v>
      </c>
      <c r="F43" s="1" t="s">
        <v>16</v>
      </c>
      <c r="G43" s="3">
        <v>29000000</v>
      </c>
      <c r="H43" s="1">
        <v>36</v>
      </c>
    </row>
    <row r="44" spans="1:8" x14ac:dyDescent="0.4">
      <c r="A44" s="2">
        <v>43948</v>
      </c>
      <c r="B44" s="28">
        <v>0.68958333333333333</v>
      </c>
      <c r="C44" s="1" t="s">
        <v>26</v>
      </c>
      <c r="D44" s="1" t="s">
        <v>28</v>
      </c>
      <c r="E44" s="3">
        <v>32000000</v>
      </c>
      <c r="F44" s="1" t="s">
        <v>19</v>
      </c>
      <c r="G44" s="3">
        <v>22000000</v>
      </c>
      <c r="H44" s="1">
        <v>60</v>
      </c>
    </row>
    <row r="45" spans="1:8" x14ac:dyDescent="0.4">
      <c r="A45" s="2">
        <v>43877</v>
      </c>
      <c r="B45" s="28">
        <v>0.64166666666666672</v>
      </c>
      <c r="C45" s="1" t="s">
        <v>34</v>
      </c>
      <c r="D45" s="1" t="s">
        <v>25</v>
      </c>
      <c r="E45" s="3">
        <v>31000000</v>
      </c>
      <c r="F45" s="1" t="s">
        <v>19</v>
      </c>
      <c r="G45" s="3">
        <v>29400000</v>
      </c>
      <c r="H45" s="1">
        <v>48</v>
      </c>
    </row>
    <row r="46" spans="1:8" x14ac:dyDescent="0.4">
      <c r="A46" s="2">
        <v>43889</v>
      </c>
      <c r="B46" s="28">
        <v>0.65069444444444446</v>
      </c>
      <c r="C46" s="1" t="s">
        <v>35</v>
      </c>
      <c r="D46" s="1" t="s">
        <v>21</v>
      </c>
      <c r="E46" s="3">
        <v>35000000</v>
      </c>
      <c r="F46" s="1" t="s">
        <v>12</v>
      </c>
      <c r="G46" s="3">
        <v>32600000</v>
      </c>
      <c r="H46" s="1">
        <v>36</v>
      </c>
    </row>
    <row r="47" spans="1:8" x14ac:dyDescent="0.4">
      <c r="A47" s="2">
        <v>43929</v>
      </c>
      <c r="B47" s="28">
        <v>0.79027777777777775</v>
      </c>
      <c r="C47" s="1" t="s">
        <v>37</v>
      </c>
      <c r="D47" s="1" t="s">
        <v>30</v>
      </c>
      <c r="E47" s="3">
        <v>15000000</v>
      </c>
      <c r="F47" s="1" t="s">
        <v>22</v>
      </c>
      <c r="G47" s="3">
        <v>11000000</v>
      </c>
      <c r="H47" s="1">
        <v>24</v>
      </c>
    </row>
    <row r="48" spans="1:8" x14ac:dyDescent="0.4">
      <c r="A48" s="2">
        <v>43981</v>
      </c>
      <c r="B48" s="28">
        <v>0.42986111111111108</v>
      </c>
      <c r="C48" s="1" t="s">
        <v>38</v>
      </c>
      <c r="D48" s="1" t="s">
        <v>30</v>
      </c>
      <c r="E48" s="3">
        <v>15000000</v>
      </c>
      <c r="F48" s="1" t="s">
        <v>33</v>
      </c>
      <c r="G48" s="3">
        <v>13500000</v>
      </c>
      <c r="H48" s="1">
        <v>24</v>
      </c>
    </row>
    <row r="49" spans="1:8" x14ac:dyDescent="0.4">
      <c r="A49" s="2">
        <v>43851</v>
      </c>
      <c r="B49" s="28">
        <v>0.4909722222222222</v>
      </c>
      <c r="C49" s="1" t="s">
        <v>42</v>
      </c>
      <c r="D49" s="1" t="s">
        <v>15</v>
      </c>
      <c r="E49" s="3">
        <v>25000000</v>
      </c>
      <c r="F49" s="1" t="s">
        <v>33</v>
      </c>
      <c r="G49" s="3">
        <v>24000000</v>
      </c>
      <c r="H49" s="1">
        <v>24</v>
      </c>
    </row>
    <row r="50" spans="1:8" x14ac:dyDescent="0.4">
      <c r="A50" s="2">
        <v>43863</v>
      </c>
      <c r="B50" s="28">
        <v>0.56666666666666665</v>
      </c>
      <c r="C50" s="1" t="s">
        <v>43</v>
      </c>
      <c r="D50" s="1" t="s">
        <v>44</v>
      </c>
      <c r="E50" s="3">
        <v>22000000</v>
      </c>
      <c r="F50" s="1" t="s">
        <v>22</v>
      </c>
      <c r="G50" s="3">
        <v>21000000</v>
      </c>
      <c r="H50" s="1">
        <v>36</v>
      </c>
    </row>
    <row r="51" spans="1:8" x14ac:dyDescent="0.4">
      <c r="A51" s="2">
        <v>43916</v>
      </c>
      <c r="B51" s="28">
        <v>0.75208333333333333</v>
      </c>
      <c r="C51" s="1" t="s">
        <v>47</v>
      </c>
      <c r="D51" s="1" t="s">
        <v>21</v>
      </c>
      <c r="E51" s="3">
        <v>35000000</v>
      </c>
      <c r="F51" s="1" t="s">
        <v>12</v>
      </c>
      <c r="G51" s="3">
        <v>30500000</v>
      </c>
      <c r="H51" s="1">
        <v>48</v>
      </c>
    </row>
    <row r="52" spans="1:8" x14ac:dyDescent="0.4">
      <c r="A52" s="2">
        <v>43923</v>
      </c>
      <c r="B52" s="28">
        <v>0.51250000000000007</v>
      </c>
      <c r="C52" s="1" t="s">
        <v>48</v>
      </c>
      <c r="D52" s="1" t="s">
        <v>32</v>
      </c>
      <c r="E52" s="3">
        <v>19000000</v>
      </c>
      <c r="F52" s="1" t="s">
        <v>33</v>
      </c>
      <c r="G52" s="3">
        <v>16400000</v>
      </c>
      <c r="H52" s="1">
        <v>48</v>
      </c>
    </row>
    <row r="53" spans="1:8" x14ac:dyDescent="0.4">
      <c r="A53" s="2">
        <v>43994</v>
      </c>
      <c r="B53" s="28">
        <v>0.4145833333333333</v>
      </c>
      <c r="C53" s="1" t="s">
        <v>49</v>
      </c>
      <c r="D53" s="1" t="s">
        <v>18</v>
      </c>
      <c r="E53" s="3">
        <v>9000000</v>
      </c>
      <c r="F53" s="1" t="s">
        <v>22</v>
      </c>
      <c r="G53" s="3">
        <v>5800000</v>
      </c>
      <c r="H53" s="1">
        <v>12</v>
      </c>
    </row>
    <row r="54" spans="1:8" x14ac:dyDescent="0.4">
      <c r="A54" s="2">
        <v>43986</v>
      </c>
      <c r="B54" s="28">
        <v>0.5625</v>
      </c>
      <c r="C54" s="1" t="s">
        <v>51</v>
      </c>
      <c r="D54" s="1" t="s">
        <v>18</v>
      </c>
      <c r="E54" s="3">
        <v>9000000</v>
      </c>
      <c r="F54" s="1" t="s">
        <v>16</v>
      </c>
      <c r="G54" s="3">
        <v>5500000</v>
      </c>
      <c r="H54" s="1">
        <v>12</v>
      </c>
    </row>
    <row r="55" spans="1:8" x14ac:dyDescent="0.4">
      <c r="A55" s="2">
        <v>44000</v>
      </c>
      <c r="B55" s="28">
        <v>0.52916666666666667</v>
      </c>
      <c r="C55" s="1" t="s">
        <v>52</v>
      </c>
      <c r="D55" s="1" t="s">
        <v>25</v>
      </c>
      <c r="E55" s="3">
        <v>31000000</v>
      </c>
      <c r="F55" s="1" t="s">
        <v>33</v>
      </c>
      <c r="G55" s="3">
        <v>30000000</v>
      </c>
      <c r="H55" s="1">
        <v>48</v>
      </c>
    </row>
    <row r="56" spans="1:8" x14ac:dyDescent="0.4">
      <c r="A56" s="2">
        <v>43936</v>
      </c>
      <c r="B56" s="28">
        <v>0.56736111111111109</v>
      </c>
      <c r="C56" s="1" t="s">
        <v>53</v>
      </c>
      <c r="D56" s="1" t="s">
        <v>11</v>
      </c>
      <c r="E56" s="3">
        <v>16000000</v>
      </c>
      <c r="F56" s="1" t="s">
        <v>22</v>
      </c>
      <c r="G56" s="3">
        <v>14500000</v>
      </c>
      <c r="H56" s="1">
        <v>60</v>
      </c>
    </row>
    <row r="57" spans="1:8" x14ac:dyDescent="0.4">
      <c r="A57" s="2">
        <v>43952</v>
      </c>
      <c r="B57" s="28">
        <v>0.62777777777777777</v>
      </c>
      <c r="C57" s="1" t="s">
        <v>54</v>
      </c>
      <c r="D57" s="1" t="s">
        <v>44</v>
      </c>
      <c r="E57" s="3">
        <v>22000000</v>
      </c>
      <c r="F57" s="1" t="s">
        <v>12</v>
      </c>
      <c r="G57" s="3">
        <v>18500000</v>
      </c>
      <c r="H57" s="1">
        <v>24</v>
      </c>
    </row>
    <row r="58" spans="1:8" x14ac:dyDescent="0.4">
      <c r="A58" s="2">
        <v>43960</v>
      </c>
      <c r="B58" s="28">
        <v>0.58194444444444449</v>
      </c>
      <c r="C58" s="1" t="s">
        <v>55</v>
      </c>
      <c r="D58" s="1" t="s">
        <v>32</v>
      </c>
      <c r="E58" s="3">
        <v>19000000</v>
      </c>
      <c r="F58" s="1" t="s">
        <v>12</v>
      </c>
      <c r="G58" s="3">
        <v>16300000</v>
      </c>
      <c r="H58" s="1">
        <v>36</v>
      </c>
    </row>
    <row r="59" spans="1:8" x14ac:dyDescent="0.4">
      <c r="A59" s="2">
        <v>43968</v>
      </c>
      <c r="B59" s="28">
        <v>0.4513888888888889</v>
      </c>
      <c r="C59" s="1" t="s">
        <v>56</v>
      </c>
      <c r="D59" s="1" t="s">
        <v>28</v>
      </c>
      <c r="E59" s="3">
        <v>32000000</v>
      </c>
      <c r="F59" s="1" t="s">
        <v>22</v>
      </c>
      <c r="G59" s="3">
        <v>30100000</v>
      </c>
      <c r="H59" s="1">
        <v>24</v>
      </c>
    </row>
    <row r="60" spans="1:8" x14ac:dyDescent="0.4">
      <c r="A60" s="2">
        <v>43977</v>
      </c>
      <c r="B60" s="28">
        <v>0.45902777777777781</v>
      </c>
      <c r="C60" s="1" t="s">
        <v>57</v>
      </c>
      <c r="D60" s="1" t="s">
        <v>44</v>
      </c>
      <c r="E60" s="3">
        <v>22000000</v>
      </c>
      <c r="F60" s="1" t="s">
        <v>16</v>
      </c>
      <c r="G60" s="3">
        <v>19600000</v>
      </c>
      <c r="H60" s="1">
        <v>48</v>
      </c>
    </row>
  </sheetData>
  <phoneticPr fontId="1" type="noConversion"/>
  <conditionalFormatting sqref="A3:H34">
    <cfRule type="expression" dxfId="1" priority="1">
      <formula>AND(HOUR($B3)&gt;=12, 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/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29" t="s">
        <v>59</v>
      </c>
      <c r="C1" s="29"/>
      <c r="D1" s="29"/>
      <c r="E1" s="29"/>
      <c r="F1" s="29"/>
      <c r="G1" s="29"/>
      <c r="H1" s="29"/>
    </row>
    <row r="2" spans="2:8" ht="16.5" customHeight="1" x14ac:dyDescent="0.4">
      <c r="B2" s="29"/>
      <c r="C2" s="29"/>
      <c r="D2" s="29"/>
      <c r="E2" s="29"/>
      <c r="F2" s="29"/>
      <c r="G2" s="29"/>
      <c r="H2" s="29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verticalDpi="300" r:id="rId1"/>
  <headerFooter>
    <oddHeader>&amp;R&amp;P쪽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N18" sqref="N18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ROUNDDOWN(IF(MONTH($A3)&gt;=7, VLOOKUP($D3, $L$3:$M$11, 2,0)*0.95, VLOOKUP($D3, $L$3:$M$11, 2,0)), 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>
        <f>fn월불입액(H3,I3)</f>
        <v>1359000</v>
      </c>
      <c r="L3" s="1" t="s">
        <v>21</v>
      </c>
      <c r="M3" s="3">
        <v>35000000</v>
      </c>
      <c r="N3" s="20">
        <f t="array" ref="N3">IFERROR(AVERAGE(IF(($D$3:$D$34=$L3)*(MONTH($A$3:$A$34)&gt;=7), $F$3:$F$34)), 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ROUNDDOWN(IF(MONTH($A4)&gt;=7, VLOOKUP($D4, $L$3:$M$11, 2,0)*0.95, VLOOKUP($D4, $L$3:$M$11, 2,0)), 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>
        <f t="shared" ref="J4:J34" si="1">fn월불입액(H4,I4)</f>
        <v>1264500</v>
      </c>
      <c r="L4" s="1" t="s">
        <v>18</v>
      </c>
      <c r="M4" s="3">
        <v>9000000</v>
      </c>
      <c r="N4" s="20" t="str">
        <f t="array" ref="N4">IFERROR(AVERAGE(IF(($D$3:$D$34=$L4)*(MONTH($A$3:$A$34)&gt;=7), $F$3:$F$34)), 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>
        <f t="shared" si="1"/>
        <v>742500</v>
      </c>
      <c r="L5" s="1" t="s">
        <v>11</v>
      </c>
      <c r="M5" s="3">
        <v>16000000</v>
      </c>
      <c r="N5" s="20">
        <f t="array" ref="N5">IFERROR(AVERAGE(IF(($D$3:$D$34=$L5)*(MONTH($A$3:$A$34)&gt;=7), $F$3:$F$34)), 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>
        <f t="shared" si="1"/>
        <v>255600</v>
      </c>
      <c r="L6" s="1" t="s">
        <v>25</v>
      </c>
      <c r="M6" s="3">
        <v>31000000</v>
      </c>
      <c r="N6" s="20">
        <f t="array" ref="N6">IFERROR(AVERAGE(IF(($D$3:$D$34=$L6)*(MONTH($A$3:$A$34)&gt;=7), $F$3:$F$34)), 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>
        <f t="shared" si="1"/>
        <v>504166</v>
      </c>
      <c r="L7" s="1" t="s">
        <v>44</v>
      </c>
      <c r="M7" s="3">
        <v>22000000</v>
      </c>
      <c r="N7" s="20" t="str">
        <f t="array" ref="N7">IFERROR(AVERAGE(IF(($D$3:$D$34=$L7)*(MONTH($A$3:$A$34)&gt;=7), $F$3:$F$34)), 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>
        <f t="shared" si="1"/>
        <v>656250</v>
      </c>
      <c r="L8" s="1" t="s">
        <v>15</v>
      </c>
      <c r="M8" s="3">
        <v>25000000</v>
      </c>
      <c r="N8" s="20">
        <f t="array" ref="N8">IFERROR(AVERAGE(IF(($D$3:$D$34=$L8)*(MONTH($A$3:$A$34)&gt;=7), $F$3:$F$34)), 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>
        <f t="shared" si="1"/>
        <v>845833</v>
      </c>
      <c r="L9" s="1" t="s">
        <v>32</v>
      </c>
      <c r="M9" s="3">
        <v>19000000</v>
      </c>
      <c r="N9" s="20">
        <f t="array" ref="N9">IFERROR(AVERAGE(IF(($D$3:$D$34=$L9)*(MONTH($A$3:$A$34)&gt;=7), $F$3:$F$34)), 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>
        <f t="shared" si="1"/>
        <v>385000</v>
      </c>
      <c r="L10" s="1" t="s">
        <v>28</v>
      </c>
      <c r="M10" s="3">
        <v>32000000</v>
      </c>
      <c r="N10" s="20">
        <f t="array" ref="N10">IFERROR(AVERAGE(IF(($D$3:$D$34=$L10)*(MONTH($A$3:$A$34)&gt;=7), $F$3:$F$34)), 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>
        <f t="shared" si="1"/>
        <v>321000</v>
      </c>
      <c r="L11" s="1" t="s">
        <v>30</v>
      </c>
      <c r="M11" s="3">
        <v>15000000</v>
      </c>
      <c r="N11" s="20">
        <f t="array" ref="N11">IFERROR(AVERAGE(IF(($D$3:$D$34=$L11)*(MONTH($A$3:$A$34)&gt;=7), $F$3:$F$34)), 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>
        <f t="shared" si="1"/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>
        <f t="shared" si="1"/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>
        <f t="shared" si="1"/>
        <v>667187</v>
      </c>
      <c r="L14" s="19" t="s">
        <v>4</v>
      </c>
      <c r="M14" s="1" t="str">
        <f>INDEX($D$3:$D$34, MATCH(MIN($A$3:$A$34), $A$3:$A$34, 0), 1)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>
        <f t="shared" si="1"/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>
        <f t="shared" si="1"/>
        <v>531666</v>
      </c>
    </row>
    <row r="17" spans="1:13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>
        <f t="shared" si="1"/>
        <v>495000</v>
      </c>
      <c r="L17" t="s">
        <v>65</v>
      </c>
    </row>
    <row r="18" spans="1:13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>
        <f t="shared" si="1"/>
        <v>261000</v>
      </c>
      <c r="L18" s="19" t="s">
        <v>66</v>
      </c>
      <c r="M18" s="1" t="str">
        <f>DCOUNT(A2:J34, E2, L20:M21)&amp;"건"</f>
        <v>6건</v>
      </c>
    </row>
    <row r="19" spans="1:13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>
        <f t="shared" si="1"/>
        <v>832500</v>
      </c>
    </row>
    <row r="20" spans="1:13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>
        <f t="shared" si="1"/>
        <v>489000</v>
      </c>
      <c r="L20" s="33" t="s">
        <v>84</v>
      </c>
      <c r="M20" s="34" t="s">
        <v>86</v>
      </c>
    </row>
    <row r="21" spans="1:13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>
        <f t="shared" si="1"/>
        <v>1354500</v>
      </c>
      <c r="L21" s="35" t="s">
        <v>85</v>
      </c>
      <c r="M21" s="36" t="s">
        <v>87</v>
      </c>
    </row>
    <row r="22" spans="1:13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>
        <f t="shared" si="1"/>
        <v>441000</v>
      </c>
      <c r="L22" s="37"/>
      <c r="M22" s="38"/>
    </row>
    <row r="23" spans="1:13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>
        <f t="shared" si="1"/>
        <v>607500</v>
      </c>
    </row>
    <row r="24" spans="1:13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>
        <f t="shared" si="1"/>
        <v>387000</v>
      </c>
    </row>
    <row r="25" spans="1:13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>
        <f t="shared" si="1"/>
        <v>652500</v>
      </c>
    </row>
    <row r="26" spans="1:13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>
        <f t="shared" si="1"/>
        <v>643125</v>
      </c>
    </row>
    <row r="27" spans="1:13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>
        <f t="shared" si="1"/>
        <v>950833</v>
      </c>
    </row>
    <row r="28" spans="1:13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>
        <f t="shared" si="1"/>
        <v>481250</v>
      </c>
    </row>
    <row r="29" spans="1:13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>
        <f t="shared" si="1"/>
        <v>189444</v>
      </c>
    </row>
    <row r="30" spans="1:13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>
        <f t="shared" si="1"/>
        <v>495000</v>
      </c>
    </row>
    <row r="31" spans="1:13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>
        <f t="shared" si="1"/>
        <v>662083</v>
      </c>
    </row>
    <row r="32" spans="1:13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>
        <f t="shared" si="1"/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>
        <f t="shared" si="1"/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>
        <f t="shared" si="1"/>
        <v>612500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G10" sqref="G10"/>
    </sheetView>
  </sheetViews>
  <sheetFormatPr defaultRowHeight="17.399999999999999" x14ac:dyDescent="0.4"/>
  <cols>
    <col min="1" max="1" width="3.5" customWidth="1"/>
    <col min="2" max="2" width="22.09765625" bestFit="1" customWidth="1"/>
    <col min="3" max="3" width="17.3984375" bestFit="1" customWidth="1"/>
    <col min="4" max="7" width="13.59765625" bestFit="1" customWidth="1"/>
    <col min="8" max="8" width="10.3984375" bestFit="1" customWidth="1"/>
    <col min="9" max="10" width="15.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0" t="s">
        <v>4</v>
      </c>
      <c r="C2" t="s" vm="1">
        <v>78</v>
      </c>
    </row>
    <row r="4" spans="2:7" x14ac:dyDescent="0.4">
      <c r="D4" s="30" t="s">
        <v>6</v>
      </c>
    </row>
    <row r="5" spans="2:7" x14ac:dyDescent="0.4">
      <c r="B5" s="30" t="s">
        <v>3</v>
      </c>
      <c r="C5" s="30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1">
        <v>35000000</v>
      </c>
      <c r="E6" s="31">
        <v>32000000</v>
      </c>
      <c r="F6" s="31">
        <v>31000000</v>
      </c>
      <c r="G6" s="31">
        <v>31000000</v>
      </c>
    </row>
    <row r="7" spans="2:7" x14ac:dyDescent="0.4">
      <c r="C7" t="s">
        <v>82</v>
      </c>
      <c r="D7" s="32">
        <v>20</v>
      </c>
      <c r="E7" s="32">
        <v>31.2</v>
      </c>
      <c r="F7" s="32">
        <v>36</v>
      </c>
      <c r="G7" s="32">
        <v>36</v>
      </c>
    </row>
    <row r="8" spans="2:7" x14ac:dyDescent="0.4">
      <c r="B8" t="s">
        <v>27</v>
      </c>
      <c r="C8" t="s">
        <v>80</v>
      </c>
      <c r="D8" s="31">
        <v>31000000</v>
      </c>
      <c r="E8" s="31">
        <v>35000000</v>
      </c>
      <c r="F8" s="31">
        <v>16000000</v>
      </c>
      <c r="G8" s="31">
        <v>32000000</v>
      </c>
    </row>
    <row r="9" spans="2:7" x14ac:dyDescent="0.4">
      <c r="C9" t="s">
        <v>82</v>
      </c>
      <c r="D9" s="32">
        <v>30</v>
      </c>
      <c r="E9" s="32">
        <v>24</v>
      </c>
      <c r="F9" s="32">
        <v>24</v>
      </c>
      <c r="G9" s="32">
        <v>48</v>
      </c>
    </row>
    <row r="10" spans="2:7" x14ac:dyDescent="0.4">
      <c r="B10" t="s">
        <v>10</v>
      </c>
      <c r="C10" t="s">
        <v>80</v>
      </c>
      <c r="D10" s="31">
        <v>35000000</v>
      </c>
      <c r="E10" s="31">
        <v>22000000</v>
      </c>
      <c r="F10" s="31">
        <v>25000000</v>
      </c>
      <c r="G10" s="31">
        <v>19000000</v>
      </c>
    </row>
    <row r="11" spans="2:7" x14ac:dyDescent="0.4">
      <c r="C11" t="s">
        <v>82</v>
      </c>
      <c r="D11" s="32">
        <v>48</v>
      </c>
      <c r="E11" s="32">
        <v>24</v>
      </c>
      <c r="F11" s="32">
        <v>36</v>
      </c>
      <c r="G11" s="32">
        <v>36</v>
      </c>
    </row>
    <row r="12" spans="2:7" x14ac:dyDescent="0.4">
      <c r="B12" t="s">
        <v>81</v>
      </c>
      <c r="D12" s="31">
        <v>35000000</v>
      </c>
      <c r="E12" s="31">
        <v>35000000</v>
      </c>
      <c r="F12" s="31">
        <v>31000000</v>
      </c>
      <c r="G12" s="31">
        <v>32000000</v>
      </c>
    </row>
    <row r="13" spans="2:7" x14ac:dyDescent="0.4">
      <c r="B13" t="s">
        <v>83</v>
      </c>
      <c r="D13" s="32">
        <v>33</v>
      </c>
      <c r="E13" s="32">
        <v>29.142857142857142</v>
      </c>
      <c r="F13" s="32">
        <v>34</v>
      </c>
      <c r="G13" s="32">
        <v>38</v>
      </c>
    </row>
  </sheetData>
  <phoneticPr fontId="1" type="noConversion"/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B13" sqref="B13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67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M16" sqref="M16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9" sqref="I9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69</v>
      </c>
      <c r="C4" s="24" t="s">
        <v>70</v>
      </c>
      <c r="D4" s="24" t="s">
        <v>18</v>
      </c>
      <c r="E4" s="25">
        <v>9000000</v>
      </c>
      <c r="F4" s="24" t="s">
        <v>71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72</v>
      </c>
      <c r="C5" s="24" t="s">
        <v>73</v>
      </c>
      <c r="D5" s="24" t="s">
        <v>25</v>
      </c>
      <c r="E5" s="25">
        <v>31000000</v>
      </c>
      <c r="F5" s="24" t="s">
        <v>74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72</v>
      </c>
      <c r="C6" s="24" t="s">
        <v>73</v>
      </c>
      <c r="D6" s="24" t="s">
        <v>25</v>
      </c>
      <c r="E6" s="25">
        <v>31000000</v>
      </c>
      <c r="F6" s="24" t="s">
        <v>74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cp:lastPrinted>2024-12-02T12:46:57Z</cp:lastPrinted>
  <dcterms:created xsi:type="dcterms:W3CDTF">2023-08-09T00:13:15Z</dcterms:created>
  <dcterms:modified xsi:type="dcterms:W3CDTF">2024-12-02T13:24:10Z</dcterms:modified>
</cp:coreProperties>
</file>