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C53CA958-DC0C-4DB3-8743-A8EE7F5E7E1A}" xr6:coauthVersionLast="47" xr6:coauthVersionMax="47" xr10:uidLastSave="{00000000-0000-0000-0000-000000000000}"/>
  <bookViews>
    <workbookView xWindow="-108" yWindow="-108" windowWidth="23256" windowHeight="12576" firstSheet="1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 s="1"/>
  <c r="C32" i="1" a="1"/>
  <c r="C32" i="1" s="1"/>
  <c r="C33" i="1" a="1"/>
  <c r="C33" i="1"/>
  <c r="C34" i="1" a="1"/>
  <c r="C34" i="1" s="1"/>
  <c r="C31" i="1" a="1"/>
  <c r="C31" i="1" s="1"/>
  <c r="J32" i="1" a="1"/>
  <c r="J32" i="1" s="1"/>
  <c r="J31" i="1" a="1"/>
  <c r="J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C4" i="5"/>
  <c r="C5" i="5"/>
  <c r="C9" i="5" s="1"/>
  <c r="D3" i="5"/>
  <c r="D9" i="5" s="1"/>
  <c r="D4" i="5"/>
  <c r="D5" i="5"/>
  <c r="C6" i="5"/>
  <c r="C7" i="5"/>
  <c r="C8" i="5"/>
  <c r="D6" i="5"/>
  <c r="D7" i="5"/>
  <c r="D8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2" i="5"/>
  <c r="D23" i="5"/>
  <c r="D24" i="5"/>
  <c r="C25" i="5"/>
  <c r="C26" i="5"/>
  <c r="D25" i="5"/>
  <c r="D26" i="5"/>
  <c r="C27" i="5"/>
  <c r="C28" i="5"/>
  <c r="C29" i="5"/>
  <c r="D27" i="5"/>
  <c r="D28" i="5"/>
  <c r="D29" i="5"/>
  <c r="C30" i="5"/>
  <c r="D30" i="5"/>
  <c r="H3" i="3"/>
  <c r="I4" i="3"/>
  <c r="I3" i="3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4" i="1" a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18" i="1" a="1"/>
  <c r="J6" i="1" a="1"/>
  <c r="J8" i="1" a="1"/>
  <c r="J10" i="1" a="1"/>
  <c r="J12" i="1" a="1"/>
  <c r="J14" i="1" a="1"/>
  <c r="J16" i="1" a="1"/>
  <c r="J20" i="1" a="1"/>
  <c r="J22" i="1" a="1"/>
  <c r="J24" i="1" a="1"/>
  <c r="J26" i="1" a="1"/>
  <c r="J26" i="1" l="1"/>
  <c r="J24" i="1"/>
  <c r="J22" i="1"/>
  <c r="J20" i="1"/>
  <c r="J16" i="1"/>
  <c r="J14" i="1"/>
  <c r="J12" i="1"/>
  <c r="J10" i="1"/>
  <c r="J8" i="1"/>
  <c r="J6" i="1"/>
  <c r="J18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A90E27-D4AA-4A09-8F6D-A6D721F1B214}" name="MS Access Database_Query" type="1" refreshedVersion="7" background="1">
    <dbPr connection="DSN=MS Access Database;DBQ=C:\OA\도서판매.accdb;DefaultDir=C:\OA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`C:\OA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<sst xmlns="http://schemas.openxmlformats.org/spreadsheetml/2006/main" count="545" uniqueCount="169">
  <si>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</si>
  <si>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</si>
  <si>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</si>
  <si>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</si>
  <si>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</si>
  <si>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</si>
  <si>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</si>
  <si>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</si>
  <si>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</si>
  <si>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</si>
  <si>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</si>
  <si>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</si>
  <si>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</si>
  <si>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</si>
  <si>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</si>
  <si>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</si>
  <si>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</si>
  <si>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</si>
  <si>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</si>
  <si>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</si>
  <si>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</si>
  <si>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</si>
  <si>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</si>
  <si>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</si>
  <si>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</si>
  <si>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</si>
  <si>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</si>
  <si>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</si>
  <si>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</si>
  <si>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</si>
  <si>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</si>
  <si>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</si>
  <si>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</si>
  <si>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</si>
  <si>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</si>
  <si>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</si>
  <si>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</si>
  <si>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</si>
  <si>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</si>
  <si>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</si>
  <si>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</si>
  <si>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</si>
  <si>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</si>
  <si>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</si>
  <si>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</si>
  <si>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</si>
  <si>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</si>
  <si>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</si>
  <si>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</si>
  <si>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</si>
  <si>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</si>
  <si>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</si>
  <si>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</si>
  <si>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</si>
  <si>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</si>
  <si>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</si>
  <si>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</si>
  <si>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</si>
  <si>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</si>
  <si>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</si>
  <si>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</si>
  <si>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</si>
  <si>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</si>
  <si>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</si>
  <si>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</si>
  <si>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</si>
  <si>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</si>
  <si>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</si>
  <si>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</si>
  <si>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</si>
  <si>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</si>
  <si>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</si>
  <si>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</si>
  <si>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</si>
  <si>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</si>
  <si>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</si>
  <si>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</si>
  <si>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</si>
  <si>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</si>
  <si>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</si>
  <si>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</si>
  <si>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</si>
  <si>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</si>
  <si>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</si>
  <si>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</si>
  <si>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</si>
  <si>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</si>
  <si>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</si>
  <si>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</si>
  <si>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</si>
  <si>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</si>
  <si>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</si>
  <si>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</si>
  <si>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</si>
  <si>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</si>
  <si>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</si>
  <si>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</si>
  <si>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</si>
  <si>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</si>
  <si>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</si>
  <si>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</si>
  <si>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</si>
  <si>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</si>
  <si>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</si>
  <si>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</si>
  <si>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</si>
  <si>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</si>
  <si>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</si>
  <si>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</si>
  <si>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</si>
  <si>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</si>
  <si>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</si>
  <si>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</si>
  <si>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</si>
  <si>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</si>
  <si>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</si>
  <si>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</si>
  <si>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</si>
  <si>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</si>
  <si>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</si>
  <si>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</si>
  <si>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</si>
  <si>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</si>
  <si>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</si>
  <si>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</si>
  <si>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</si>
  <si>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</si>
  <si>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</si>
  <si>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</si>
  <si>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</si>
  <si>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</si>
  <si>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</si>
  <si>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</si>
  <si>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</si>
  <si>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</si>
  <si>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</si>
  <si>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</si>
  <si>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</si>
  <si>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</si>
  <si>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</si>
  <si>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</si>
  <si>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</si>
  <si>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</si>
  <si>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</si>
  <si>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</si>
  <si>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</si>
  <si>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</si>
  <si>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</si>
  <si>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</si>
  <si>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</si>
  <si>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</si>
  <si>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</si>
  <si>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</si>
  <si>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</si>
  <si>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</si>
  <si>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</si>
  <si>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</si>
  <si>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</si>
  <si>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</si>
  <si>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</si>
  <si>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</si>
  <si>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</si>
  <si>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합계 : 수량</t>
  </si>
  <si>
    <t>합계 : 금액</t>
  </si>
  <si>
    <t>총합계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</si>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</sst>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82" formatCode="[Red][&gt;=50000]#,##0\ &quot;[10%할인]&quot;;[&gt;=10000]#,##0\ &quot;[5%할인]&quot;;#,##0\ &quot;[할인안됨]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8" fillId="0" borderId="0" xfId="3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82" fontId="0" fillId="0" borderId="1" xfId="0" applyNumberFormat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_기본작업-2" xfId="2" xr:uid="{31890379-66AF-48C1-90A8-19FCD9B3E602}"/>
    <cellStyle name="하이퍼링크" xfId="3" builtinId="8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</a:t>
            </a:r>
            <a:r>
              <a:rPr lang="en-US" altLang="ko-KR" baseline="0"/>
              <a:t> </a:t>
            </a:r>
            <a:r>
              <a:rPr lang="ko-KR"/>
              <a:t>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1640671"/>
        <c:axId val="1361640255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36164025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1640671"/>
        <c:crosses val="max"/>
        <c:crossBetween val="between"/>
      </c:valAx>
      <c:catAx>
        <c:axId val="13616406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616402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6009.611841666665" backgroundQuery="1" createdVersion="7" refreshedVersion="7" minRefreshableVersion="3" recordCount="24" xr:uid="{AA21B69D-FD1C-4EF5-87D4-6A8B786F0A49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908BF0-B3C0-40CC-95CA-187D5A8D7B81}" name="피벗 테이블1" cacheId="0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9" baseItem="1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1:I36"/>
  <sheetViews>
    <sheetView workbookViewId="0">
      <selection activeCell="A3" sqref="A3:G26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  <col min="9" max="9" width="10.8984375" bestFit="1" customWidth="1"/>
  </cols>
  <sheetData>
    <row r="1" spans="1:9" x14ac:dyDescent="0.4">
      <c r="A1" s="27"/>
    </row>
    <row r="2" spans="1:9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9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  <c r="H3" t="b">
        <f>OR(A3=MAX($A$3:$A$26),A3=MIN($A$3:$A$26))</f>
        <v>0</v>
      </c>
      <c r="I3" s="4">
        <f>MAX($A$3:$A$26)</f>
        <v>43972</v>
      </c>
    </row>
    <row r="4" spans="1:9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  <c r="I4" s="4">
        <f>MIN($A$3:$A$26)</f>
        <v>43831</v>
      </c>
    </row>
    <row r="5" spans="1:9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9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9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9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9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9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9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9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9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9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9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9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L9" sqref="L9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4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16" workbookViewId="0">
      <selection activeCell="J4" sqref="J4:J27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TEXT(WORKDAY(E4,5,),"mm월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 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TEXT(WORKDAY(E5,5,),"mm월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 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 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 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 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 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 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 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 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 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 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 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 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 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 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 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 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 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 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 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 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 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 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 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 t="str" cm="1">
        <f t="array" ref="I35">INDEX($C$4:$C$27,MATCH(MAX(($B$4:$B$27="취미/레저")*$I$4:$I$27),($B$4:$B$27="취미/레저")*$I$4:$I$27),0)</f>
        <v>O025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16" sqref="B1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3.296875" customWidth="1"/>
  </cols>
  <sheetData>
    <row r="2" spans="2:5" x14ac:dyDescent="0.4">
      <c r="B2" s="28" t="s">
        <v>2</v>
      </c>
      <c r="C2" t="s">
        <v>20</v>
      </c>
    </row>
    <row r="4" spans="2:5" x14ac:dyDescent="0.4">
      <c r="B4" s="28" t="s">
        <v>165</v>
      </c>
      <c r="C4" s="28" t="s">
        <v>1</v>
      </c>
      <c r="D4" t="s">
        <v>162</v>
      </c>
      <c r="E4" t="s">
        <v>163</v>
      </c>
    </row>
    <row r="5" spans="2:5" x14ac:dyDescent="0.4">
      <c r="B5" t="s">
        <v>61</v>
      </c>
      <c r="E5" s="29"/>
    </row>
    <row r="6" spans="2:5" x14ac:dyDescent="0.4">
      <c r="C6" t="s">
        <v>18</v>
      </c>
      <c r="D6">
        <v>1</v>
      </c>
      <c r="E6" s="29">
        <v>19800</v>
      </c>
    </row>
    <row r="7" spans="2:5" x14ac:dyDescent="0.4">
      <c r="C7" t="s">
        <v>26</v>
      </c>
      <c r="D7">
        <v>4</v>
      </c>
      <c r="E7" s="29">
        <v>68000</v>
      </c>
    </row>
    <row r="8" spans="2:5" x14ac:dyDescent="0.4">
      <c r="C8" t="s">
        <v>30</v>
      </c>
      <c r="D8">
        <v>12</v>
      </c>
      <c r="E8" s="29">
        <v>264000</v>
      </c>
    </row>
    <row r="9" spans="2:5" x14ac:dyDescent="0.4">
      <c r="B9" t="s">
        <v>166</v>
      </c>
      <c r="D9">
        <v>17</v>
      </c>
      <c r="E9" s="29">
        <v>351800</v>
      </c>
    </row>
    <row r="10" spans="2:5" x14ac:dyDescent="0.4">
      <c r="B10" t="s">
        <v>63</v>
      </c>
      <c r="E10" s="29"/>
    </row>
    <row r="11" spans="2:5" x14ac:dyDescent="0.4">
      <c r="C11" t="s">
        <v>36</v>
      </c>
      <c r="D11">
        <v>7</v>
      </c>
      <c r="E11" s="29">
        <v>61600</v>
      </c>
    </row>
    <row r="12" spans="2:5" x14ac:dyDescent="0.4">
      <c r="C12" t="s">
        <v>41</v>
      </c>
      <c r="D12">
        <v>8</v>
      </c>
      <c r="E12" s="29">
        <v>56000</v>
      </c>
    </row>
    <row r="13" spans="2:5" x14ac:dyDescent="0.4">
      <c r="C13" t="s">
        <v>46</v>
      </c>
      <c r="D13">
        <v>5</v>
      </c>
      <c r="E13" s="29">
        <v>99000</v>
      </c>
    </row>
    <row r="14" spans="2:5" x14ac:dyDescent="0.4">
      <c r="B14" t="s">
        <v>167</v>
      </c>
      <c r="D14">
        <v>20</v>
      </c>
      <c r="E14" s="29">
        <v>216600</v>
      </c>
    </row>
    <row r="15" spans="2:5" x14ac:dyDescent="0.4">
      <c r="B15" t="s">
        <v>164</v>
      </c>
      <c r="D15">
        <v>37</v>
      </c>
      <c r="E15" s="29">
        <v>568400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10" sqref="C10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취미/레저,컴퓨터,사회과학 중 선택하십시오." sqref="C3:C14" xr:uid="{FD50A917-B5AE-4749-AF12-022D06362F47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취미/레저,컴푸터,사회과학 중 선택하십시오." sqref="C3:C14" xr:uid="{FF037D83-9BC5-41A3-BD09-5B6E8A296138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topLeftCell="A22" workbookViewId="0">
      <selection activeCell="A2" sqref="A2:D30"/>
    </sheetView>
  </sheetViews>
  <sheetFormatPr defaultRowHeight="17.399999999999999" outlineLevelRow="1" x14ac:dyDescent="0.4"/>
  <cols>
    <col min="1" max="1" width="9.296875" bestFit="1" customWidth="1"/>
    <col min="2" max="2" width="8.59765625" bestFit="1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outlineLevel="1" x14ac:dyDescent="0.4">
      <c r="A3" s="31"/>
      <c r="B3" s="31" t="s">
        <v>168</v>
      </c>
      <c r="C3" s="31">
        <f>오프라인!$E$3</f>
        <v>8</v>
      </c>
      <c r="D3" s="32">
        <f>오프라인!$G$3</f>
        <v>53200</v>
      </c>
    </row>
    <row r="4" spans="1:4" outlineLevel="1" collapsed="1" x14ac:dyDescent="0.4">
      <c r="A4" s="31"/>
      <c r="B4" s="31"/>
      <c r="C4" s="31">
        <f>오프라인!$E$5</f>
        <v>7</v>
      </c>
      <c r="D4" s="32">
        <f>오프라인!$G$5</f>
        <v>58520</v>
      </c>
    </row>
    <row r="5" spans="1:4" outlineLevel="1" collapsed="1" x14ac:dyDescent="0.4">
      <c r="A5" s="31"/>
      <c r="B5" s="31"/>
      <c r="C5" s="31">
        <f>오프라인!$E$9</f>
        <v>5</v>
      </c>
      <c r="D5" s="32">
        <f>오프라인!$G$9</f>
        <v>94050</v>
      </c>
    </row>
    <row r="6" spans="1:4" outlineLevel="1" collapsed="1" x14ac:dyDescent="0.4">
      <c r="A6" s="31"/>
      <c r="B6" s="31" t="s">
        <v>168</v>
      </c>
      <c r="C6" s="31">
        <f>온라인!$E$9</f>
        <v>4</v>
      </c>
      <c r="D6" s="32">
        <f>온라인!$G$9</f>
        <v>57800</v>
      </c>
    </row>
    <row r="7" spans="1:4" outlineLevel="1" collapsed="1" x14ac:dyDescent="0.4">
      <c r="A7" s="31"/>
      <c r="B7" s="31"/>
      <c r="C7" s="31">
        <f>온라인!$E$10</f>
        <v>1</v>
      </c>
      <c r="D7" s="32">
        <f>온라인!$G$10</f>
        <v>18810</v>
      </c>
    </row>
    <row r="8" spans="1:4" outlineLevel="1" collapsed="1" x14ac:dyDescent="0.4">
      <c r="A8" s="31"/>
      <c r="B8" s="31"/>
      <c r="C8" s="31">
        <f>온라인!$E$14</f>
        <v>12</v>
      </c>
      <c r="D8" s="32">
        <f>온라인!$G$14</f>
        <v>250800</v>
      </c>
    </row>
    <row r="9" spans="1:4" x14ac:dyDescent="0.4">
      <c r="A9" t="s">
        <v>20</v>
      </c>
      <c r="C9">
        <f>MAX(C3:C8)</f>
        <v>12</v>
      </c>
      <c r="D9" s="30">
        <f>MAX(D3:D8)</f>
        <v>250800</v>
      </c>
    </row>
    <row r="10" spans="1:4" outlineLevel="1" x14ac:dyDescent="0.4">
      <c r="B10" t="s">
        <v>168</v>
      </c>
      <c r="C10">
        <f>오프라인!$E$4</f>
        <v>5</v>
      </c>
      <c r="D10" s="30">
        <f>오프라인!$G$4</f>
        <v>47025</v>
      </c>
    </row>
    <row r="11" spans="1:4" outlineLevel="1" collapsed="1" x14ac:dyDescent="0.4">
      <c r="C11">
        <f>오프라인!$E$10</f>
        <v>4</v>
      </c>
      <c r="D11" s="30">
        <f>오프라인!$G$10</f>
        <v>41800</v>
      </c>
    </row>
    <row r="12" spans="1:4" outlineLevel="1" collapsed="1" x14ac:dyDescent="0.4">
      <c r="C12">
        <f>오프라인!$E$12</f>
        <v>1</v>
      </c>
      <c r="D12" s="30">
        <f>오프라인!$G$12</f>
        <v>8360</v>
      </c>
    </row>
    <row r="13" spans="1:4" outlineLevel="1" collapsed="1" x14ac:dyDescent="0.4">
      <c r="C13">
        <f>오프라인!$E$13</f>
        <v>7</v>
      </c>
      <c r="D13" s="30">
        <f>오프라인!$G$13</f>
        <v>79800</v>
      </c>
    </row>
    <row r="14" spans="1:4" outlineLevel="1" collapsed="1" x14ac:dyDescent="0.4">
      <c r="B14" t="s">
        <v>168</v>
      </c>
      <c r="C14">
        <f>온라인!$E$6</f>
        <v>3</v>
      </c>
      <c r="D14" s="30">
        <f>온라인!$G$6</f>
        <v>30600</v>
      </c>
    </row>
    <row r="15" spans="1:4" outlineLevel="1" collapsed="1" x14ac:dyDescent="0.4">
      <c r="C15">
        <f>온라인!$E$8</f>
        <v>1</v>
      </c>
      <c r="D15" s="30">
        <f>온라인!$G$8</f>
        <v>8500</v>
      </c>
    </row>
    <row r="16" spans="1:4" outlineLevel="1" collapsed="1" x14ac:dyDescent="0.4">
      <c r="C16">
        <f>온라인!$E$11</f>
        <v>1</v>
      </c>
      <c r="D16" s="30">
        <f>온라인!$G$11</f>
        <v>10450</v>
      </c>
    </row>
    <row r="17" spans="1:4" x14ac:dyDescent="0.4">
      <c r="A17" t="s">
        <v>11</v>
      </c>
      <c r="C17">
        <f>MAX(C10:C16)</f>
        <v>7</v>
      </c>
      <c r="D17" s="30">
        <f>MAX(D10:D16)</f>
        <v>79800</v>
      </c>
    </row>
    <row r="18" spans="1:4" outlineLevel="1" x14ac:dyDescent="0.4">
      <c r="B18" t="s">
        <v>168</v>
      </c>
      <c r="C18">
        <f>오프라인!$E$6</f>
        <v>2</v>
      </c>
      <c r="D18" s="30">
        <f>오프라인!$G$6</f>
        <v>28500</v>
      </c>
    </row>
    <row r="19" spans="1:4" outlineLevel="1" collapsed="1" x14ac:dyDescent="0.4">
      <c r="C19">
        <f>오프라인!$E$7</f>
        <v>8</v>
      </c>
      <c r="D19" s="30">
        <f>오프라인!$G$7</f>
        <v>75240</v>
      </c>
    </row>
    <row r="20" spans="1:4" outlineLevel="1" collapsed="1" x14ac:dyDescent="0.4">
      <c r="C20">
        <f>오프라인!$E$14</f>
        <v>1</v>
      </c>
      <c r="D20" s="30">
        <f>오프라인!$G$14</f>
        <v>14250</v>
      </c>
    </row>
    <row r="21" spans="1:4" outlineLevel="1" collapsed="1" x14ac:dyDescent="0.4">
      <c r="B21" t="s">
        <v>168</v>
      </c>
      <c r="C21">
        <f>온라인!$E$3</f>
        <v>10</v>
      </c>
      <c r="D21" s="30">
        <f>온라인!$G$3</f>
        <v>188100</v>
      </c>
    </row>
    <row r="22" spans="1:4" outlineLevel="1" collapsed="1" x14ac:dyDescent="0.4">
      <c r="C22">
        <f>온라인!$E$12</f>
        <v>6</v>
      </c>
      <c r="D22" s="30">
        <f>온라인!$G$12</f>
        <v>11400</v>
      </c>
    </row>
    <row r="23" spans="1:4" outlineLevel="1" collapsed="1" x14ac:dyDescent="0.4">
      <c r="C23">
        <f>온라인!$E$13</f>
        <v>10</v>
      </c>
      <c r="D23" s="30">
        <f>온라인!$G$13</f>
        <v>94050</v>
      </c>
    </row>
    <row r="24" spans="1:4" x14ac:dyDescent="0.4">
      <c r="A24" t="s">
        <v>8</v>
      </c>
      <c r="C24">
        <f>MAX(C18:C23)</f>
        <v>10</v>
      </c>
      <c r="D24" s="30">
        <f>MAX(D18:D23)</f>
        <v>188100</v>
      </c>
    </row>
    <row r="25" spans="1:4" outlineLevel="1" x14ac:dyDescent="0.4">
      <c r="B25" t="s">
        <v>168</v>
      </c>
      <c r="C25">
        <f>오프라인!$E$8</f>
        <v>1</v>
      </c>
      <c r="D25" s="30">
        <f>오프라인!$G$8</f>
        <v>15840</v>
      </c>
    </row>
    <row r="26" spans="1:4" outlineLevel="1" collapsed="1" x14ac:dyDescent="0.4">
      <c r="C26">
        <f>오프라인!$E$11</f>
        <v>9</v>
      </c>
      <c r="D26" s="30">
        <f>오프라인!$G$11</f>
        <v>142560</v>
      </c>
    </row>
    <row r="27" spans="1:4" outlineLevel="1" collapsed="1" x14ac:dyDescent="0.4">
      <c r="B27" t="s">
        <v>168</v>
      </c>
      <c r="C27">
        <f>온라인!$E$4</f>
        <v>2</v>
      </c>
      <c r="D27" s="30">
        <f>온라인!$G$4</f>
        <v>35640</v>
      </c>
    </row>
    <row r="28" spans="1:4" outlineLevel="1" collapsed="1" x14ac:dyDescent="0.4">
      <c r="C28">
        <f>온라인!$E$5</f>
        <v>3</v>
      </c>
      <c r="D28" s="30">
        <f>온라인!$G$5</f>
        <v>26730</v>
      </c>
    </row>
    <row r="29" spans="1:4" outlineLevel="1" collapsed="1" x14ac:dyDescent="0.4">
      <c r="C29">
        <f>온라인!$E$7</f>
        <v>6</v>
      </c>
      <c r="D29" s="30">
        <f>온라인!$G$7</f>
        <v>106920</v>
      </c>
    </row>
    <row r="30" spans="1:4" x14ac:dyDescent="0.4">
      <c r="A30" t="s">
        <v>14</v>
      </c>
      <c r="C30">
        <f>MAX(C25:C29)</f>
        <v>9</v>
      </c>
      <c r="D30" s="30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M9" sqref="M9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J12" sqref="J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21.199218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3" t="s">
        <v>13</v>
      </c>
      <c r="C3" s="1" t="s">
        <v>14</v>
      </c>
      <c r="D3" s="1" t="s">
        <v>16</v>
      </c>
      <c r="E3" s="36">
        <v>58800</v>
      </c>
    </row>
    <row r="4" spans="2:5" x14ac:dyDescent="0.4">
      <c r="B4" s="33" t="s">
        <v>22</v>
      </c>
      <c r="C4" s="1" t="s">
        <v>11</v>
      </c>
      <c r="D4" s="1" t="s">
        <v>23</v>
      </c>
      <c r="E4" s="36">
        <v>10000</v>
      </c>
    </row>
    <row r="5" spans="2:5" x14ac:dyDescent="0.4">
      <c r="B5" s="33" t="s">
        <v>36</v>
      </c>
      <c r="C5" s="1" t="s">
        <v>14</v>
      </c>
      <c r="D5" s="1" t="s">
        <v>38</v>
      </c>
      <c r="E5" s="36">
        <v>17600</v>
      </c>
    </row>
    <row r="6" spans="2:5" x14ac:dyDescent="0.4">
      <c r="B6" s="33" t="s">
        <v>39</v>
      </c>
      <c r="C6" s="1" t="s">
        <v>14</v>
      </c>
      <c r="D6" s="1" t="s">
        <v>15</v>
      </c>
      <c r="E6" s="36">
        <v>17600</v>
      </c>
    </row>
    <row r="7" spans="2:5" x14ac:dyDescent="0.4">
      <c r="B7" s="33" t="s">
        <v>7</v>
      </c>
      <c r="C7" s="1" t="s">
        <v>8</v>
      </c>
      <c r="D7" s="1" t="s">
        <v>9</v>
      </c>
      <c r="E7" s="36">
        <v>39800</v>
      </c>
    </row>
    <row r="8" spans="2:5" x14ac:dyDescent="0.4">
      <c r="B8" s="33" t="s">
        <v>41</v>
      </c>
      <c r="C8" s="1" t="s">
        <v>20</v>
      </c>
      <c r="D8" s="1" t="s">
        <v>42</v>
      </c>
      <c r="E8" s="36">
        <v>7000</v>
      </c>
    </row>
    <row r="9" spans="2:5" x14ac:dyDescent="0.4">
      <c r="B9" s="33" t="s">
        <v>49</v>
      </c>
      <c r="C9" s="1" t="s">
        <v>11</v>
      </c>
      <c r="D9" s="1" t="s">
        <v>12</v>
      </c>
      <c r="E9" s="36">
        <v>9900</v>
      </c>
    </row>
    <row r="10" spans="2:5" x14ac:dyDescent="0.4">
      <c r="B10" s="33" t="s">
        <v>18</v>
      </c>
      <c r="C10" s="1" t="s">
        <v>14</v>
      </c>
      <c r="D10" s="1" t="s">
        <v>19</v>
      </c>
      <c r="E10" s="36">
        <v>62800</v>
      </c>
    </row>
    <row r="11" spans="2:5" x14ac:dyDescent="0.4">
      <c r="B11" s="33" t="s">
        <v>26</v>
      </c>
      <c r="C11" s="1" t="s">
        <v>20</v>
      </c>
      <c r="D11" s="1" t="s">
        <v>27</v>
      </c>
      <c r="E11" s="36">
        <v>17000</v>
      </c>
    </row>
    <row r="12" spans="2:5" x14ac:dyDescent="0.4">
      <c r="B12" s="33" t="s">
        <v>32</v>
      </c>
      <c r="C12" s="1" t="s">
        <v>11</v>
      </c>
      <c r="D12" s="1" t="s">
        <v>33</v>
      </c>
      <c r="E12" s="36">
        <v>9900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cp:lastPrinted>2025-12-18T05:40:29Z</cp:lastPrinted>
  <dcterms:created xsi:type="dcterms:W3CDTF">2023-08-09T00:13:15Z</dcterms:created>
  <dcterms:modified xsi:type="dcterms:W3CDTF">2025-12-18T06:33:14Z</dcterms:modified>
</cp:coreProperties>
</file>