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 codeName="{C5BBEA04-B48B-DB03-FC8F-E18A6752861A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최지훈\Desktop\"/>
    </mc:Choice>
  </mc:AlternateContent>
  <xr:revisionPtr revIDLastSave="0" documentId="13_ncr:1_{37D6BDF6-16C2-4C23-91DC-44C7DDC5CC8D}" xr6:coauthVersionLast="47" xr6:coauthVersionMax="47" xr10:uidLastSave="{00000000-0000-0000-0000-000000000000}"/>
  <bookViews>
    <workbookView xWindow="-108" yWindow="-108" windowWidth="23256" windowHeight="12576" firstSheet="1" activeTab="2" xr2:uid="{812066B2-97CF-4D81-BA16-AB7A7A7E7780}"/>
  </bookViews>
  <sheets>
    <sheet name="기본작업-1" sheetId="3" r:id="rId1"/>
    <sheet name="기본작업-2" sheetId="11" r:id="rId2"/>
    <sheet name="계산작업" sheetId="1" r:id="rId3"/>
    <sheet name="분석작업-1" sheetId="4" r:id="rId4"/>
    <sheet name="온라인" sheetId="10" r:id="rId5"/>
    <sheet name="오프라인" sheetId="9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'기본작업-1'!$A$2:$G$26</definedName>
    <definedName name="_xlnm._FilterDatabase" localSheetId="1" hidden="1">'기본작업-2'!#REF!</definedName>
    <definedName name="_xlnm.Criteria" localSheetId="0">'기본작업-1'!$A$28:$A$29</definedName>
    <definedName name="_xlnm.Criteria" localSheetId="1">'기본작업-2'!#REF!</definedName>
    <definedName name="_xlnm.Extract" localSheetId="0">'기본작업-1'!$A$31:$E$31</definedName>
    <definedName name="_xlnm.Extract" localSheetId="1">'기본작업-2'!#REF!</definedName>
  </definedNames>
  <calcPr calcId="191029"/>
  <pivotCaches>
    <pivotCache cacheId="3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1" l="1" a="1"/>
  <c r="J32" i="1" s="1"/>
  <c r="J31" i="1" a="1"/>
  <c r="J31" i="1" s="1"/>
  <c r="C32" i="1" a="1"/>
  <c r="C32" i="1" s="1"/>
  <c r="D32" i="1" a="1"/>
  <c r="D32" i="1"/>
  <c r="E32" i="1" a="1"/>
  <c r="E32" i="1" s="1"/>
  <c r="F32" i="1" a="1"/>
  <c r="F32" i="1"/>
  <c r="C33" i="1" a="1"/>
  <c r="C33" i="1" s="1"/>
  <c r="D33" i="1" a="1"/>
  <c r="D33" i="1"/>
  <c r="E33" i="1" a="1"/>
  <c r="E33" i="1" s="1"/>
  <c r="F33" i="1" a="1"/>
  <c r="F33" i="1"/>
  <c r="C34" i="1" a="1"/>
  <c r="C34" i="1" s="1"/>
  <c r="D34" i="1" a="1"/>
  <c r="D34" i="1"/>
  <c r="E34" i="1" a="1"/>
  <c r="E34" i="1" s="1"/>
  <c r="F34" i="1" a="1"/>
  <c r="F34" i="1" s="1"/>
  <c r="D31" i="1" a="1"/>
  <c r="D31" i="1" s="1"/>
  <c r="E31" i="1" a="1"/>
  <c r="E31" i="1" s="1"/>
  <c r="F31" i="1" a="1"/>
  <c r="F31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C3" i="5"/>
  <c r="C4" i="5"/>
  <c r="C5" i="5"/>
  <c r="D3" i="5"/>
  <c r="D9" i="5" s="1"/>
  <c r="D4" i="5"/>
  <c r="D5" i="5"/>
  <c r="C6" i="5"/>
  <c r="C7" i="5"/>
  <c r="C9" i="5" s="1"/>
  <c r="C8" i="5"/>
  <c r="D6" i="5"/>
  <c r="D7" i="5"/>
  <c r="D8" i="5"/>
  <c r="C10" i="5"/>
  <c r="C11" i="5"/>
  <c r="C12" i="5"/>
  <c r="C13" i="5"/>
  <c r="C17" i="5" s="1"/>
  <c r="D10" i="5"/>
  <c r="D11" i="5"/>
  <c r="D12" i="5"/>
  <c r="D13" i="5"/>
  <c r="C14" i="5"/>
  <c r="C15" i="5"/>
  <c r="C16" i="5"/>
  <c r="D14" i="5"/>
  <c r="D15" i="5"/>
  <c r="D16" i="5"/>
  <c r="D17" i="5"/>
  <c r="C18" i="5"/>
  <c r="C19" i="5"/>
  <c r="C24" i="5" s="1"/>
  <c r="C20" i="5"/>
  <c r="D18" i="5"/>
  <c r="D24" i="5" s="1"/>
  <c r="D19" i="5"/>
  <c r="D20" i="5"/>
  <c r="C21" i="5"/>
  <c r="C22" i="5"/>
  <c r="C23" i="5"/>
  <c r="D21" i="5"/>
  <c r="D22" i="5"/>
  <c r="D23" i="5"/>
  <c r="C25" i="5"/>
  <c r="C26" i="5"/>
  <c r="D25" i="5"/>
  <c r="D30" i="5" s="1"/>
  <c r="D26" i="5"/>
  <c r="C27" i="5"/>
  <c r="C28" i="5"/>
  <c r="C29" i="5"/>
  <c r="D27" i="5"/>
  <c r="D28" i="5"/>
  <c r="D29" i="5"/>
  <c r="C30" i="5"/>
  <c r="H4" i="3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5" i="1" a="1"/>
  <c r="J7" i="1" a="1"/>
  <c r="J9" i="1" a="1"/>
  <c r="J11" i="1" a="1"/>
  <c r="J13" i="1" a="1"/>
  <c r="J15" i="1" a="1"/>
  <c r="J17" i="1" a="1"/>
  <c r="J19" i="1" a="1"/>
  <c r="J21" i="1" a="1"/>
  <c r="J23" i="1" a="1"/>
  <c r="J25" i="1" a="1"/>
  <c r="J27" i="1" a="1"/>
  <c r="J10" i="1" a="1"/>
  <c r="J6" i="1" a="1"/>
  <c r="J8" i="1" a="1"/>
  <c r="J12" i="1" a="1"/>
  <c r="J14" i="1" a="1"/>
  <c r="J16" i="1" a="1"/>
  <c r="J18" i="1" a="1"/>
  <c r="J20" i="1" a="1"/>
  <c r="J22" i="1" a="1"/>
  <c r="J24" i="1" a="1"/>
  <c r="J26" i="1" a="1"/>
  <c r="J4" i="1" a="1"/>
  <c r="J26" i="1" l="1"/>
  <c r="J24" i="1"/>
  <c r="J22" i="1"/>
  <c r="J20" i="1"/>
  <c r="J18" i="1"/>
  <c r="J16" i="1"/>
  <c r="J14" i="1"/>
  <c r="J12" i="1"/>
  <c r="J8" i="1"/>
  <c r="J6" i="1"/>
  <c r="J10" i="1"/>
  <c r="J27" i="1"/>
  <c r="J25" i="1"/>
  <c r="J23" i="1"/>
  <c r="J21" i="1"/>
  <c r="J19" i="1"/>
  <c r="J17" i="1"/>
  <c r="J15" i="1"/>
  <c r="J13" i="1"/>
  <c r="J11" i="1"/>
  <c r="J9" i="1"/>
  <c r="J7" i="1"/>
  <c r="J5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A97B5B-5D6E-4B13-BD51-33F27F4FB135}" name="MS Access Database_Query" type="1" refreshedVersion="7" background="1">
    <dbPr connection="DSN=MS Access Database;DBQ=C:\Users\최지훈\Desktop\시나공-기출\2025_기출문제집_컴활1급실기_학습자료_241206 update\2025_기출문제집_컴활1급실기_학습자료_241206 update\02 최신기출유형\09회\도서판매.accdb;DefaultDir=C:\Users\최지훈\Desktop\시나공-기출\2025_기출문제집_컴활1급실기_학습자료_241206 update\2025_기출문제집_컴활1급실기_학습자료_241206 update\02 최신기출유형\09회;DriverId=25;FIL=MS Access;MaxBufferSize=2048;PageTimeout=5;" command="SELECT 상반기판매.분류, 상반기판매.고객코드, 상반기판매.수량, 상반기판매.금액_x000d__x000a_FROM 상반기판매 상반기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<sst xmlns="http://schemas.openxmlformats.org/spreadsheetml/2006/main" count="545" uniqueCount="169">
  <si>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</si>
  <si>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</si>
  <si>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</si>
  <si>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</si>
  <si>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</si>
  <si>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</si>
  <si>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</si>
  <si>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</si>
  <si>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</si>
  <si>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</si>
  <si>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</si>
  <si>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</si>
  <si>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</si>
  <si>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</si>
  <si>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</si>
  <si>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</si>
  <si>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</si>
  <si>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</si>
  <si>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</si>
  <si>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</si>
  <si>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</si>
  <si>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</si>
  <si>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</si>
  <si>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</si>
  <si>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</si>
  <si>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</si>
  <si>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</si>
  <si>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</si>
  <si>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</si>
  <si>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</si>
  <si>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</si>
  <si>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</si>
  <si>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</si>
  <si>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</si>
  <si>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</si>
  <si>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</si>
  <si>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</si>
  <si>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</si>
  <si>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</si>
  <si>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</si>
  <si>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</si>
  <si>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</si>
  <si>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</si>
  <si>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</si>
  <si>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</si>
  <si>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</si>
  <si>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</si>
  <si>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</si>
  <si>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</si>
  <si>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</si>
  <si>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</si>
  <si>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</si>
  <si>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</si>
  <si>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</si>
  <si>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</si>
  <si>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</si>
  <si>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</si>
  <si>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</si>
  <si>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</si>
  <si>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</si>
  <si>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</si>
  <si>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</si>
  <si>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</si>
  <si>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</si>
  <si>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</si>
  <si>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요양보호</t>
    <phoneticPr fontId="1" type="noConversion"/>
  </si>
  <si>
    <t>처방번호</t>
  </si>
  <si>
    <t>가입자일련번호</t>
  </si>
  <si>
    <t>성별</t>
  </si>
  <si>
    <t>연령대코드</t>
  </si>
  <si>
    <t>시도</t>
  </si>
  <si>
    <t>성분코드</t>
  </si>
  <si>
    <t>성분정보</t>
  </si>
  <si>
    <t>일회투약량</t>
  </si>
  <si>
    <t>일일투약량</t>
  </si>
  <si>
    <t>총투여일수</t>
  </si>
  <si>
    <t>단가</t>
  </si>
  <si>
    <t>453555-3</t>
  </si>
  <si>
    <t>여성</t>
  </si>
  <si>
    <t>서울</t>
  </si>
  <si>
    <t>155638AOS</t>
  </si>
  <si>
    <t>내복점안제</t>
  </si>
  <si>
    <t>239850-1</t>
  </si>
  <si>
    <t>207631CTR</t>
  </si>
  <si>
    <t>외용서방형정제</t>
  </si>
  <si>
    <t>239850-2</t>
  </si>
  <si>
    <t>경기</t>
  </si>
  <si>
    <t>214144ATR</t>
  </si>
  <si>
    <t>내복서방형정제</t>
  </si>
  <si>
    <t>453555-7</t>
  </si>
  <si>
    <t>남성</t>
  </si>
  <si>
    <t>244677COS</t>
  </si>
  <si>
    <t>외용점안제</t>
  </si>
  <si>
    <t>487036-4</t>
  </si>
  <si>
    <t>246537BOS</t>
  </si>
  <si>
    <t>주세점안제</t>
  </si>
  <si>
    <t>855434-3</t>
  </si>
  <si>
    <t>281792BSY</t>
  </si>
  <si>
    <t>주세시럽제</t>
  </si>
  <si>
    <t>701855-2</t>
  </si>
  <si>
    <t>제주</t>
  </si>
  <si>
    <t>284511ASY</t>
  </si>
  <si>
    <t>내복시럽제</t>
  </si>
  <si>
    <t>792876-1</t>
  </si>
  <si>
    <t>343464CCH</t>
  </si>
  <si>
    <t>외용경질캡슐제</t>
  </si>
  <si>
    <t>145694-2</t>
  </si>
  <si>
    <t>402974ATB</t>
  </si>
  <si>
    <t>내복정제</t>
  </si>
  <si>
    <t>453555-1</t>
  </si>
  <si>
    <t>445202BTB</t>
  </si>
  <si>
    <t>주세정제</t>
  </si>
  <si>
    <t>745444-1</t>
  </si>
  <si>
    <t>479834BSY</t>
  </si>
  <si>
    <t>145694-1</t>
  </si>
  <si>
    <t>481914AOS</t>
  </si>
  <si>
    <t>701855-3</t>
  </si>
  <si>
    <t>512521ASY</t>
  </si>
  <si>
    <t>239850-6</t>
  </si>
  <si>
    <t>523910AOS</t>
  </si>
  <si>
    <t>239850-4</t>
  </si>
  <si>
    <t>543445BCH</t>
  </si>
  <si>
    <t>주세경질캡슐제</t>
  </si>
  <si>
    <t>855434-1</t>
  </si>
  <si>
    <t>548972ASY</t>
  </si>
  <si>
    <t>701855-1</t>
  </si>
  <si>
    <t>569383ATB</t>
  </si>
  <si>
    <t>145694-4</t>
  </si>
  <si>
    <t>582870COS</t>
  </si>
  <si>
    <t>937768-1</t>
  </si>
  <si>
    <t>586102CTR</t>
  </si>
  <si>
    <t>487036-3</t>
  </si>
  <si>
    <t>620597BCH</t>
  </si>
  <si>
    <t>487036-1</t>
  </si>
  <si>
    <t>631644BOS</t>
  </si>
  <si>
    <t>453555-5</t>
  </si>
  <si>
    <t>649236BOS</t>
  </si>
  <si>
    <t>453555-4</t>
  </si>
  <si>
    <t>652155BCH</t>
  </si>
  <si>
    <t>453555-2</t>
  </si>
  <si>
    <t>680668ACH</t>
  </si>
  <si>
    <t>내복경질캡슐제</t>
  </si>
  <si>
    <t>145694-3</t>
  </si>
  <si>
    <t>708898CTR</t>
  </si>
  <si>
    <t>284064-1</t>
  </si>
  <si>
    <t>734029BTB</t>
  </si>
  <si>
    <t>855434-2</t>
  </si>
  <si>
    <t>743202ACH</t>
  </si>
  <si>
    <t>239850-7</t>
  </si>
  <si>
    <t>743874AOS</t>
  </si>
  <si>
    <t>239850-5</t>
  </si>
  <si>
    <t>764116BTR</t>
  </si>
  <si>
    <t>주세서방형정제</t>
  </si>
  <si>
    <t>239850-3</t>
  </si>
  <si>
    <t>806414CCH</t>
  </si>
  <si>
    <t>453555-6</t>
  </si>
  <si>
    <t>825634COS</t>
  </si>
  <si>
    <t>487036-2</t>
  </si>
  <si>
    <t>925427CTR</t>
  </si>
  <si>
    <t>423576-1</t>
  </si>
  <si>
    <t>947008BTR</t>
  </si>
  <si>
    <t>조건</t>
    <phoneticPr fontId="1" type="noConversion"/>
  </si>
  <si>
    <t>합계 : 수량</t>
  </si>
  <si>
    <t>합계 : 금액</t>
  </si>
  <si>
    <t>총합계</t>
  </si>
  <si>
    <t>고객코드2</t>
  </si>
  <si>
    <t>온라인 요약</t>
  </si>
  <si>
    <t>오프라인 요약</t>
  </si>
  <si>
    <t>1급 09회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</si>
</sst>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* #,##0;\-* #,##0;* \-"/>
    <numFmt numFmtId="178" formatCode="@&quot;님&quot;"/>
    <numFmt numFmtId="179" formatCode="[Red][&gt;=50000]#,##0&quot;원 [10%할인표시]&quot;;[&gt;=10000]#,##0&quot;원 [5%할인표시]&quot;;#,##0&quot;원 [할인안됨]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theme="6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  <xf numFmtId="0" fontId="8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7" fillId="5" borderId="5" xfId="2" applyFont="1" applyFill="1" applyBorder="1" applyAlignment="1">
      <alignment horizontal="center" wrapText="1"/>
    </xf>
    <xf numFmtId="176" fontId="7" fillId="5" borderId="5" xfId="2" applyNumberFormat="1" applyFont="1" applyFill="1" applyBorder="1" applyAlignment="1">
      <alignment horizontal="right" wrapText="1"/>
    </xf>
    <xf numFmtId="0" fontId="7" fillId="5" borderId="5" xfId="2" applyFont="1" applyFill="1" applyBorder="1" applyAlignment="1">
      <alignment horizontal="right" wrapText="1"/>
    </xf>
    <xf numFmtId="177" fontId="7" fillId="5" borderId="6" xfId="2" applyNumberFormat="1" applyFont="1" applyFill="1" applyBorder="1" applyAlignment="1">
      <alignment horizontal="right" wrapText="1"/>
    </xf>
    <xf numFmtId="0" fontId="7" fillId="0" borderId="7" xfId="2" applyFont="1" applyBorder="1" applyAlignment="1">
      <alignment horizontal="center" wrapText="1"/>
    </xf>
    <xf numFmtId="176" fontId="7" fillId="0" borderId="7" xfId="2" applyNumberFormat="1" applyFont="1" applyBorder="1" applyAlignment="1">
      <alignment horizontal="right" wrapText="1"/>
    </xf>
    <xf numFmtId="0" fontId="7" fillId="0" borderId="7" xfId="2" applyFont="1" applyBorder="1" applyAlignment="1">
      <alignment horizontal="right" wrapText="1"/>
    </xf>
    <xf numFmtId="177" fontId="7" fillId="0" borderId="8" xfId="2" applyNumberFormat="1" applyFont="1" applyBorder="1" applyAlignment="1">
      <alignment horizontal="right" wrapText="1"/>
    </xf>
    <xf numFmtId="0" fontId="7" fillId="5" borderId="7" xfId="2" applyFont="1" applyFill="1" applyBorder="1" applyAlignment="1">
      <alignment horizontal="center" wrapText="1"/>
    </xf>
    <xf numFmtId="176" fontId="7" fillId="5" borderId="7" xfId="2" applyNumberFormat="1" applyFont="1" applyFill="1" applyBorder="1" applyAlignment="1">
      <alignment horizontal="right" wrapText="1"/>
    </xf>
    <xf numFmtId="0" fontId="7" fillId="5" borderId="7" xfId="2" applyFont="1" applyFill="1" applyBorder="1" applyAlignment="1">
      <alignment horizontal="right" wrapText="1"/>
    </xf>
    <xf numFmtId="177" fontId="7" fillId="5" borderId="8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center" wrapText="1"/>
    </xf>
    <xf numFmtId="176" fontId="7" fillId="5" borderId="9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right" wrapText="1"/>
    </xf>
    <xf numFmtId="177" fontId="7" fillId="5" borderId="10" xfId="2" applyNumberFormat="1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8" fillId="0" borderId="0" xfId="3">
      <alignment vertical="center"/>
    </xf>
    <xf numFmtId="0" fontId="0" fillId="0" borderId="0" xfId="0" applyNumberFormat="1">
      <alignment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0" applyNumberFormat="1" applyBorder="1" applyAlignment="1">
      <alignment horizontal="center" vertical="center"/>
    </xf>
    <xf numFmtId="41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0" borderId="1" xfId="0" applyNumberForma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기본작업-2" xfId="2" xr:uid="{31890379-66AF-48C1-90A8-19FCD9B3E602}"/>
    <cellStyle name="하이퍼링크" xfId="3" builtinId="8"/>
  </cellStyles>
  <dxfs count="7"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147248"/>
        <c:axId val="178158064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17815806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layout>
            <c:manualLayout>
              <c:xMode val="edge"/>
              <c:yMode val="edge"/>
              <c:x val="0.92889671361502346"/>
              <c:y val="0.380006175698625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147248"/>
        <c:crosses val="max"/>
        <c:crossBetween val="between"/>
      </c:valAx>
      <c:catAx>
        <c:axId val="1781472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7815806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ko/image/163932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0</xdr:rowOff>
    </xdr:from>
    <xdr:to>
      <xdr:col>4</xdr:col>
      <xdr:colOff>54944</xdr:colOff>
      <xdr:row>2</xdr:row>
      <xdr:rowOff>19051</xdr:rowOff>
    </xdr:to>
    <xdr:pic>
      <xdr:nvPicPr>
        <xdr:cNvPr id="2" name="그래픽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790700" y="0"/>
          <a:ext cx="1798019" cy="1504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성영주" refreshedDate="45909.934420949074" backgroundQuery="1" createdVersion="7" refreshedVersion="7" minRefreshableVersion="3" recordCount="24" xr:uid="{6A15EE93-D051-4917-AFEC-B51BA3B615E9}">
  <cacheSource type="external" connectionId="1"/>
  <cacheFields count="5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4"/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고객코드2" numFmtId="0" databaseField="0">
      <fieldGroup base="1">
        <discretePr count="17">
          <x v="0"/>
          <x v="12"/>
          <x v="1"/>
          <x v="2"/>
          <x v="3"/>
          <x v="4"/>
          <x v="11"/>
          <x v="11"/>
          <x v="5"/>
          <x v="6"/>
          <x v="11"/>
          <x v="12"/>
          <x v="7"/>
          <x v="8"/>
          <x v="9"/>
          <x v="10"/>
          <x v="12"/>
        </discretePr>
        <groupItems count="13">
          <s v="I001"/>
          <s v="O051"/>
          <s v="I006"/>
          <s v="O009"/>
          <s v="I025"/>
          <s v="O003"/>
          <s v="O028"/>
          <s v="I005"/>
          <s v="O020"/>
          <s v="I009"/>
          <s v="I008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</r>
  <r>
    <x v="1"/>
    <x v="1"/>
    <x v="1"/>
    <x v="1"/>
  </r>
  <r>
    <x v="2"/>
    <x v="2"/>
    <x v="2"/>
    <x v="2"/>
  </r>
  <r>
    <x v="3"/>
    <x v="3"/>
    <x v="3"/>
    <x v="3"/>
  </r>
  <r>
    <x v="0"/>
    <x v="1"/>
    <x v="4"/>
    <x v="4"/>
  </r>
  <r>
    <x v="0"/>
    <x v="4"/>
    <x v="5"/>
    <x v="5"/>
  </r>
  <r>
    <x v="2"/>
    <x v="5"/>
    <x v="3"/>
    <x v="6"/>
  </r>
  <r>
    <x v="1"/>
    <x v="6"/>
    <x v="6"/>
    <x v="7"/>
  </r>
  <r>
    <x v="1"/>
    <x v="7"/>
    <x v="7"/>
    <x v="8"/>
  </r>
  <r>
    <x v="2"/>
    <x v="8"/>
    <x v="1"/>
    <x v="9"/>
  </r>
  <r>
    <x v="2"/>
    <x v="9"/>
    <x v="7"/>
    <x v="10"/>
  </r>
  <r>
    <x v="1"/>
    <x v="10"/>
    <x v="8"/>
    <x v="11"/>
  </r>
  <r>
    <x v="3"/>
    <x v="3"/>
    <x v="9"/>
    <x v="12"/>
  </r>
  <r>
    <x v="0"/>
    <x v="3"/>
    <x v="0"/>
    <x v="1"/>
  </r>
  <r>
    <x v="3"/>
    <x v="6"/>
    <x v="5"/>
    <x v="13"/>
  </r>
  <r>
    <x v="3"/>
    <x v="11"/>
    <x v="10"/>
    <x v="14"/>
  </r>
  <r>
    <x v="2"/>
    <x v="12"/>
    <x v="6"/>
    <x v="15"/>
  </r>
  <r>
    <x v="1"/>
    <x v="11"/>
    <x v="2"/>
    <x v="16"/>
  </r>
  <r>
    <x v="3"/>
    <x v="13"/>
    <x v="6"/>
    <x v="17"/>
  </r>
  <r>
    <x v="0"/>
    <x v="14"/>
    <x v="9"/>
    <x v="18"/>
  </r>
  <r>
    <x v="2"/>
    <x v="15"/>
    <x v="6"/>
    <x v="19"/>
  </r>
  <r>
    <x v="2"/>
    <x v="13"/>
    <x v="6"/>
    <x v="20"/>
  </r>
  <r>
    <x v="1"/>
    <x v="16"/>
    <x v="4"/>
    <x v="21"/>
  </r>
  <r>
    <x v="0"/>
    <x v="16"/>
    <x v="6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629882-3E36-4103-B5DD-DF470052310C}" name="피벗 테이블1" cacheId="3" applyNumberFormats="0" applyBorderFormats="0" applyFontFormats="0" applyPatternFormats="0" applyAlignmentFormats="0" applyWidthHeightFormats="1" dataCaption="값" updatedVersion="7" minRefreshableVersion="3" showDrill="0" useAutoFormatting="1" itemPrintTitles="1" createdVersion="7" indent="0" compact="0" outline="1" outlineData="1" compactData="0" multipleFieldFilters="0" fieldListSortAscending="1">
  <location ref="B4:E15" firstHeaderRow="0" firstDataRow="1" firstDataCol="2" rowPageCount="1" colPageCount="1"/>
  <pivotFields count="5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14">
        <item x="0"/>
        <item x="7"/>
        <item x="2"/>
        <item n="온라인" x="11"/>
        <item x="10"/>
        <item x="9"/>
        <item x="4"/>
        <item x="5"/>
        <item x="3"/>
        <item n="오프라인" x="12"/>
        <item x="8"/>
        <item x="6"/>
        <item x="1"/>
        <item t="default"/>
      </items>
    </pivotField>
  </pivotFields>
  <rowFields count="2">
    <field x="4"/>
    <field x="1"/>
  </rowFields>
  <rowItems count="11">
    <i>
      <x v="3"/>
    </i>
    <i r="1">
      <x v="3"/>
    </i>
    <i r="1">
      <x v="6"/>
    </i>
    <i r="1">
      <x v="8"/>
    </i>
    <i t="default">
      <x v="3"/>
    </i>
    <i>
      <x v="9"/>
    </i>
    <i r="1">
      <x v="11"/>
    </i>
    <i r="1">
      <x v="13"/>
    </i>
    <i r="1">
      <x v="15"/>
    </i>
    <i t="default">
      <x v="9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2" baseField="0" baseItem="0"/>
    <dataField name="합계 : 금액" fld="3" baseField="1" baseItem="11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1:H36"/>
  <sheetViews>
    <sheetView workbookViewId="0">
      <selection activeCell="I12" sqref="I12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</cols>
  <sheetData>
    <row r="1" spans="1:8" x14ac:dyDescent="0.4">
      <c r="A1" s="29"/>
    </row>
    <row r="2" spans="1:8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8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8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  <c r="H4" t="b">
        <f>OR(A3=MAX(A3:A26),A3=MIN(A3:A26))</f>
        <v>0</v>
      </c>
    </row>
    <row r="5" spans="1:8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8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8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8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8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8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8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8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8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8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8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8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161</v>
      </c>
    </row>
    <row r="29" spans="1:7" x14ac:dyDescent="0.4">
      <c r="A29" t="b">
        <f>AND(G3&gt;=AVERAGE($G$3:$G$26),OR(C3="컴퓨터",C3="사회과학"))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OR($A3=MAX($A$3:$A$26),$A3=MIN($A$3:$A$26))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>
      <selection activeCell="L4" sqref="L4"/>
    </sheetView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45610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/>
      <c r="B4" s="1"/>
      <c r="C4" s="1"/>
      <c r="D4" s="1"/>
      <c r="E4" s="8"/>
      <c r="F4" s="8"/>
      <c r="G4" s="8"/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DA51-8FDB-49C9-BD1A-A245E2B8BF4E}">
  <sheetPr codeName="Sheet10">
    <pageSetUpPr fitToPage="1"/>
  </sheetPr>
  <dimension ref="A1:K35"/>
  <sheetViews>
    <sheetView workbookViewId="0">
      <selection sqref="A1:K1"/>
    </sheetView>
  </sheetViews>
  <sheetFormatPr defaultRowHeight="16.5" customHeight="1" x14ac:dyDescent="0.4"/>
  <cols>
    <col min="1" max="1" width="10.19921875" customWidth="1"/>
    <col min="2" max="2" width="15.8984375" customWidth="1"/>
    <col min="4" max="4" width="11.19921875" bestFit="1" customWidth="1"/>
    <col min="6" max="6" width="11.19921875" bestFit="1" customWidth="1"/>
    <col min="7" max="7" width="15.09765625" bestFit="1" customWidth="1"/>
    <col min="8" max="10" width="12.09765625" customWidth="1"/>
  </cols>
  <sheetData>
    <row r="1" spans="1:11" ht="100.5" customHeight="1" x14ac:dyDescent="0.4">
      <c r="A1" s="27" t="s">
        <v>65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6.5" customHeight="1" x14ac:dyDescent="0.4">
      <c r="A2" s="9" t="s">
        <v>66</v>
      </c>
      <c r="B2" s="9" t="s">
        <v>67</v>
      </c>
      <c r="C2" s="9" t="s">
        <v>68</v>
      </c>
      <c r="D2" s="9" t="s">
        <v>69</v>
      </c>
      <c r="E2" s="9" t="s">
        <v>70</v>
      </c>
      <c r="F2" s="9" t="s">
        <v>71</v>
      </c>
      <c r="G2" s="9" t="s">
        <v>72</v>
      </c>
      <c r="H2" s="9" t="s">
        <v>73</v>
      </c>
      <c r="I2" s="9" t="s">
        <v>74</v>
      </c>
      <c r="J2" s="9" t="s">
        <v>75</v>
      </c>
      <c r="K2" s="10" t="s">
        <v>76</v>
      </c>
    </row>
    <row r="3" spans="1:11" ht="16.5" customHeight="1" x14ac:dyDescent="0.4">
      <c r="A3" s="11" t="s">
        <v>77</v>
      </c>
      <c r="B3" s="11">
        <v>453555</v>
      </c>
      <c r="C3" s="11" t="s">
        <v>78</v>
      </c>
      <c r="D3" s="11">
        <v>82</v>
      </c>
      <c r="E3" s="11" t="s">
        <v>79</v>
      </c>
      <c r="F3" s="11" t="s">
        <v>80</v>
      </c>
      <c r="G3" s="11" t="s">
        <v>81</v>
      </c>
      <c r="H3" s="12">
        <v>0.2</v>
      </c>
      <c r="I3" s="13">
        <v>0.60000000000000009</v>
      </c>
      <c r="J3" s="13">
        <v>3</v>
      </c>
      <c r="K3" s="14">
        <v>5600</v>
      </c>
    </row>
    <row r="4" spans="1:11" ht="16.5" customHeight="1" x14ac:dyDescent="0.4">
      <c r="A4" s="15" t="s">
        <v>82</v>
      </c>
      <c r="B4" s="15">
        <v>239850</v>
      </c>
      <c r="C4" s="15" t="s">
        <v>78</v>
      </c>
      <c r="D4" s="15">
        <v>71</v>
      </c>
      <c r="E4" s="15" t="s">
        <v>79</v>
      </c>
      <c r="F4" s="15" t="s">
        <v>83</v>
      </c>
      <c r="G4" s="15" t="s">
        <v>84</v>
      </c>
      <c r="H4" s="16">
        <v>0.2</v>
      </c>
      <c r="I4" s="17">
        <v>0.60000000000000009</v>
      </c>
      <c r="J4" s="17">
        <v>5</v>
      </c>
      <c r="K4" s="18">
        <v>9100</v>
      </c>
    </row>
    <row r="5" spans="1:11" ht="16.5" customHeight="1" x14ac:dyDescent="0.4">
      <c r="A5" s="19" t="s">
        <v>85</v>
      </c>
      <c r="B5" s="19">
        <v>239850</v>
      </c>
      <c r="C5" s="19" t="s">
        <v>78</v>
      </c>
      <c r="D5" s="19">
        <v>68</v>
      </c>
      <c r="E5" s="19" t="s">
        <v>86</v>
      </c>
      <c r="F5" s="19" t="s">
        <v>87</v>
      </c>
      <c r="G5" s="19" t="s">
        <v>88</v>
      </c>
      <c r="H5" s="20">
        <v>0.7</v>
      </c>
      <c r="I5" s="21">
        <v>0.7</v>
      </c>
      <c r="J5" s="21">
        <v>2</v>
      </c>
      <c r="K5" s="22">
        <v>7900</v>
      </c>
    </row>
    <row r="6" spans="1:11" ht="16.5" customHeight="1" x14ac:dyDescent="0.4">
      <c r="A6" s="15" t="s">
        <v>89</v>
      </c>
      <c r="B6" s="15">
        <v>453555</v>
      </c>
      <c r="C6" s="15" t="s">
        <v>90</v>
      </c>
      <c r="D6" s="15">
        <v>62</v>
      </c>
      <c r="E6" s="15" t="s">
        <v>86</v>
      </c>
      <c r="F6" s="15" t="s">
        <v>91</v>
      </c>
      <c r="G6" s="15" t="s">
        <v>92</v>
      </c>
      <c r="H6" s="16">
        <v>0.8</v>
      </c>
      <c r="I6" s="17">
        <v>1.6</v>
      </c>
      <c r="J6" s="17">
        <v>2</v>
      </c>
      <c r="K6" s="18">
        <v>7900</v>
      </c>
    </row>
    <row r="7" spans="1:11" ht="16.5" customHeight="1" x14ac:dyDescent="0.4">
      <c r="A7" s="19" t="s">
        <v>93</v>
      </c>
      <c r="B7" s="19">
        <v>487036</v>
      </c>
      <c r="C7" s="19" t="s">
        <v>78</v>
      </c>
      <c r="D7" s="19">
        <v>37</v>
      </c>
      <c r="E7" s="19" t="s">
        <v>86</v>
      </c>
      <c r="F7" s="19" t="s">
        <v>94</v>
      </c>
      <c r="G7" s="19" t="s">
        <v>95</v>
      </c>
      <c r="H7" s="20">
        <v>0.2</v>
      </c>
      <c r="I7" s="21">
        <v>0.4</v>
      </c>
      <c r="J7" s="21">
        <v>3</v>
      </c>
      <c r="K7" s="22">
        <v>9000</v>
      </c>
    </row>
    <row r="8" spans="1:11" ht="16.5" customHeight="1" x14ac:dyDescent="0.4">
      <c r="A8" s="15" t="s">
        <v>96</v>
      </c>
      <c r="B8" s="15">
        <v>855434</v>
      </c>
      <c r="C8" s="15" t="s">
        <v>78</v>
      </c>
      <c r="D8" s="15">
        <v>61</v>
      </c>
      <c r="E8" s="15" t="s">
        <v>79</v>
      </c>
      <c r="F8" s="15" t="s">
        <v>97</v>
      </c>
      <c r="G8" s="15" t="s">
        <v>98</v>
      </c>
      <c r="H8" s="16">
        <v>0.7</v>
      </c>
      <c r="I8" s="17">
        <v>1.4</v>
      </c>
      <c r="J8" s="17">
        <v>5</v>
      </c>
      <c r="K8" s="18">
        <v>8500</v>
      </c>
    </row>
    <row r="9" spans="1:11" ht="16.5" customHeight="1" x14ac:dyDescent="0.4">
      <c r="A9" s="19" t="s">
        <v>99</v>
      </c>
      <c r="B9" s="19">
        <v>701855</v>
      </c>
      <c r="C9" s="19" t="s">
        <v>90</v>
      </c>
      <c r="D9" s="19">
        <v>90</v>
      </c>
      <c r="E9" s="19" t="s">
        <v>100</v>
      </c>
      <c r="F9" s="19" t="s">
        <v>101</v>
      </c>
      <c r="G9" s="19" t="s">
        <v>102</v>
      </c>
      <c r="H9" s="20">
        <v>0.2</v>
      </c>
      <c r="I9" s="21">
        <v>0.2</v>
      </c>
      <c r="J9" s="21">
        <v>3</v>
      </c>
      <c r="K9" s="22">
        <v>8500</v>
      </c>
    </row>
    <row r="10" spans="1:11" ht="16.5" customHeight="1" x14ac:dyDescent="0.4">
      <c r="A10" s="15" t="s">
        <v>103</v>
      </c>
      <c r="B10" s="15">
        <v>792876</v>
      </c>
      <c r="C10" s="15" t="s">
        <v>78</v>
      </c>
      <c r="D10" s="15">
        <v>53</v>
      </c>
      <c r="E10" s="15" t="s">
        <v>86</v>
      </c>
      <c r="F10" s="15" t="s">
        <v>104</v>
      </c>
      <c r="G10" s="15" t="s">
        <v>105</v>
      </c>
      <c r="H10" s="16">
        <v>0.2</v>
      </c>
      <c r="I10" s="17">
        <v>0.2</v>
      </c>
      <c r="J10" s="17">
        <v>2</v>
      </c>
      <c r="K10" s="18">
        <v>7000</v>
      </c>
    </row>
    <row r="11" spans="1:11" ht="16.5" customHeight="1" x14ac:dyDescent="0.4">
      <c r="A11" s="19" t="s">
        <v>106</v>
      </c>
      <c r="B11" s="19">
        <v>145694</v>
      </c>
      <c r="C11" s="19" t="s">
        <v>90</v>
      </c>
      <c r="D11" s="19">
        <v>53</v>
      </c>
      <c r="E11" s="19" t="s">
        <v>79</v>
      </c>
      <c r="F11" s="19" t="s">
        <v>107</v>
      </c>
      <c r="G11" s="19" t="s">
        <v>108</v>
      </c>
      <c r="H11" s="20">
        <v>0.3</v>
      </c>
      <c r="I11" s="21">
        <v>0.3</v>
      </c>
      <c r="J11" s="21">
        <v>5</v>
      </c>
      <c r="K11" s="22">
        <v>7800</v>
      </c>
    </row>
    <row r="12" spans="1:11" ht="16.5" customHeight="1" x14ac:dyDescent="0.4">
      <c r="A12" s="15" t="s">
        <v>109</v>
      </c>
      <c r="B12" s="15">
        <v>453555</v>
      </c>
      <c r="C12" s="15" t="s">
        <v>78</v>
      </c>
      <c r="D12" s="15">
        <v>48</v>
      </c>
      <c r="E12" s="15" t="s">
        <v>86</v>
      </c>
      <c r="F12" s="15" t="s">
        <v>110</v>
      </c>
      <c r="G12" s="15" t="s">
        <v>111</v>
      </c>
      <c r="H12" s="16">
        <v>0.6</v>
      </c>
      <c r="I12" s="17">
        <v>1.7999999999999998</v>
      </c>
      <c r="J12" s="17">
        <v>5</v>
      </c>
      <c r="K12" s="18">
        <v>4100</v>
      </c>
    </row>
    <row r="13" spans="1:11" ht="16.5" customHeight="1" x14ac:dyDescent="0.4">
      <c r="A13" s="19" t="s">
        <v>112</v>
      </c>
      <c r="B13" s="19">
        <v>745444</v>
      </c>
      <c r="C13" s="19" t="s">
        <v>78</v>
      </c>
      <c r="D13" s="19">
        <v>80</v>
      </c>
      <c r="E13" s="19" t="s">
        <v>79</v>
      </c>
      <c r="F13" s="19" t="s">
        <v>113</v>
      </c>
      <c r="G13" s="19" t="s">
        <v>98</v>
      </c>
      <c r="H13" s="20">
        <v>0.3</v>
      </c>
      <c r="I13" s="21">
        <v>0.3</v>
      </c>
      <c r="J13" s="21">
        <v>3</v>
      </c>
      <c r="K13" s="22">
        <v>5800</v>
      </c>
    </row>
    <row r="14" spans="1:11" ht="16.5" customHeight="1" x14ac:dyDescent="0.4">
      <c r="A14" s="15" t="s">
        <v>114</v>
      </c>
      <c r="B14" s="15">
        <v>145694</v>
      </c>
      <c r="C14" s="15" t="s">
        <v>90</v>
      </c>
      <c r="D14" s="15">
        <v>97</v>
      </c>
      <c r="E14" s="15" t="s">
        <v>100</v>
      </c>
      <c r="F14" s="15" t="s">
        <v>115</v>
      </c>
      <c r="G14" s="15" t="s">
        <v>81</v>
      </c>
      <c r="H14" s="16">
        <v>0.2</v>
      </c>
      <c r="I14" s="17">
        <v>0.60000000000000009</v>
      </c>
      <c r="J14" s="17">
        <v>1</v>
      </c>
      <c r="K14" s="18">
        <v>7300</v>
      </c>
    </row>
    <row r="15" spans="1:11" ht="16.5" customHeight="1" x14ac:dyDescent="0.4">
      <c r="A15" s="19" t="s">
        <v>116</v>
      </c>
      <c r="B15" s="19">
        <v>701855</v>
      </c>
      <c r="C15" s="19" t="s">
        <v>90</v>
      </c>
      <c r="D15" s="19">
        <v>72</v>
      </c>
      <c r="E15" s="19" t="s">
        <v>79</v>
      </c>
      <c r="F15" s="19" t="s">
        <v>117</v>
      </c>
      <c r="G15" s="19" t="s">
        <v>102</v>
      </c>
      <c r="H15" s="20">
        <v>0.3</v>
      </c>
      <c r="I15" s="21">
        <v>0.89999999999999991</v>
      </c>
      <c r="J15" s="21">
        <v>2</v>
      </c>
      <c r="K15" s="22">
        <v>5700</v>
      </c>
    </row>
    <row r="16" spans="1:11" ht="16.5" customHeight="1" x14ac:dyDescent="0.4">
      <c r="A16" s="15" t="s">
        <v>118</v>
      </c>
      <c r="B16" s="15">
        <v>239850</v>
      </c>
      <c r="C16" s="15" t="s">
        <v>78</v>
      </c>
      <c r="D16" s="15">
        <v>49</v>
      </c>
      <c r="E16" s="15" t="s">
        <v>100</v>
      </c>
      <c r="F16" s="15" t="s">
        <v>119</v>
      </c>
      <c r="G16" s="15" t="s">
        <v>81</v>
      </c>
      <c r="H16" s="16">
        <v>0.3</v>
      </c>
      <c r="I16" s="17">
        <v>0.3</v>
      </c>
      <c r="J16" s="17">
        <v>1</v>
      </c>
      <c r="K16" s="18">
        <v>7100</v>
      </c>
    </row>
    <row r="17" spans="1:11" ht="16.5" customHeight="1" x14ac:dyDescent="0.4">
      <c r="A17" s="19" t="s">
        <v>120</v>
      </c>
      <c r="B17" s="19">
        <v>239850</v>
      </c>
      <c r="C17" s="19" t="s">
        <v>78</v>
      </c>
      <c r="D17" s="19">
        <v>68</v>
      </c>
      <c r="E17" s="19" t="s">
        <v>86</v>
      </c>
      <c r="F17" s="19" t="s">
        <v>121</v>
      </c>
      <c r="G17" s="19" t="s">
        <v>122</v>
      </c>
      <c r="H17" s="20">
        <v>0.9</v>
      </c>
      <c r="I17" s="21">
        <v>0.9</v>
      </c>
      <c r="J17" s="21">
        <v>5</v>
      </c>
      <c r="K17" s="22">
        <v>3600</v>
      </c>
    </row>
    <row r="18" spans="1:11" ht="16.5" customHeight="1" x14ac:dyDescent="0.4">
      <c r="A18" s="15" t="s">
        <v>123</v>
      </c>
      <c r="B18" s="15">
        <v>855434</v>
      </c>
      <c r="C18" s="15" t="s">
        <v>78</v>
      </c>
      <c r="D18" s="15">
        <v>30</v>
      </c>
      <c r="E18" s="15" t="s">
        <v>86</v>
      </c>
      <c r="F18" s="15" t="s">
        <v>124</v>
      </c>
      <c r="G18" s="15" t="s">
        <v>102</v>
      </c>
      <c r="H18" s="16">
        <v>0.7</v>
      </c>
      <c r="I18" s="17">
        <v>2.0999999999999996</v>
      </c>
      <c r="J18" s="17">
        <v>4</v>
      </c>
      <c r="K18" s="18">
        <v>8200</v>
      </c>
    </row>
    <row r="19" spans="1:11" ht="16.5" customHeight="1" x14ac:dyDescent="0.4">
      <c r="A19" s="19" t="s">
        <v>125</v>
      </c>
      <c r="B19" s="19">
        <v>701855</v>
      </c>
      <c r="C19" s="19" t="s">
        <v>90</v>
      </c>
      <c r="D19" s="19">
        <v>89</v>
      </c>
      <c r="E19" s="19" t="s">
        <v>86</v>
      </c>
      <c r="F19" s="19" t="s">
        <v>126</v>
      </c>
      <c r="G19" s="19" t="s">
        <v>108</v>
      </c>
      <c r="H19" s="20">
        <v>0.9</v>
      </c>
      <c r="I19" s="21">
        <v>1.8</v>
      </c>
      <c r="J19" s="21">
        <v>5</v>
      </c>
      <c r="K19" s="22">
        <v>9100</v>
      </c>
    </row>
    <row r="20" spans="1:11" ht="16.5" customHeight="1" x14ac:dyDescent="0.4">
      <c r="A20" s="15" t="s">
        <v>127</v>
      </c>
      <c r="B20" s="15">
        <v>145694</v>
      </c>
      <c r="C20" s="15" t="s">
        <v>90</v>
      </c>
      <c r="D20" s="15">
        <v>50</v>
      </c>
      <c r="E20" s="15" t="s">
        <v>79</v>
      </c>
      <c r="F20" s="15" t="s">
        <v>128</v>
      </c>
      <c r="G20" s="15" t="s">
        <v>92</v>
      </c>
      <c r="H20" s="16">
        <v>0.2</v>
      </c>
      <c r="I20" s="17">
        <v>0.4</v>
      </c>
      <c r="J20" s="17">
        <v>2</v>
      </c>
      <c r="K20" s="18">
        <v>8200</v>
      </c>
    </row>
    <row r="21" spans="1:11" ht="16.5" customHeight="1" x14ac:dyDescent="0.4">
      <c r="A21" s="19" t="s">
        <v>129</v>
      </c>
      <c r="B21" s="19">
        <v>937768</v>
      </c>
      <c r="C21" s="19" t="s">
        <v>90</v>
      </c>
      <c r="D21" s="19">
        <v>50</v>
      </c>
      <c r="E21" s="19" t="s">
        <v>100</v>
      </c>
      <c r="F21" s="19" t="s">
        <v>130</v>
      </c>
      <c r="G21" s="19" t="s">
        <v>84</v>
      </c>
      <c r="H21" s="20">
        <v>0.8</v>
      </c>
      <c r="I21" s="21">
        <v>0.8</v>
      </c>
      <c r="J21" s="21">
        <v>2</v>
      </c>
      <c r="K21" s="22">
        <v>4300</v>
      </c>
    </row>
    <row r="22" spans="1:11" ht="16.5" customHeight="1" x14ac:dyDescent="0.4">
      <c r="A22" s="15" t="s">
        <v>131</v>
      </c>
      <c r="B22" s="15">
        <v>487036</v>
      </c>
      <c r="C22" s="15" t="s">
        <v>90</v>
      </c>
      <c r="D22" s="15">
        <v>77</v>
      </c>
      <c r="E22" s="15" t="s">
        <v>79</v>
      </c>
      <c r="F22" s="15" t="s">
        <v>132</v>
      </c>
      <c r="G22" s="15" t="s">
        <v>122</v>
      </c>
      <c r="H22" s="16">
        <v>0.3</v>
      </c>
      <c r="I22" s="17">
        <v>0.6</v>
      </c>
      <c r="J22" s="17">
        <v>4</v>
      </c>
      <c r="K22" s="18">
        <v>6300</v>
      </c>
    </row>
    <row r="23" spans="1:11" ht="16.5" customHeight="1" x14ac:dyDescent="0.4">
      <c r="A23" s="19" t="s">
        <v>133</v>
      </c>
      <c r="B23" s="19">
        <v>487036</v>
      </c>
      <c r="C23" s="19" t="s">
        <v>90</v>
      </c>
      <c r="D23" s="19">
        <v>48</v>
      </c>
      <c r="E23" s="19" t="s">
        <v>79</v>
      </c>
      <c r="F23" s="19" t="s">
        <v>134</v>
      </c>
      <c r="G23" s="19" t="s">
        <v>95</v>
      </c>
      <c r="H23" s="20">
        <v>0.5</v>
      </c>
      <c r="I23" s="21">
        <v>1</v>
      </c>
      <c r="J23" s="21">
        <v>2</v>
      </c>
      <c r="K23" s="22">
        <v>6500</v>
      </c>
    </row>
    <row r="24" spans="1:11" ht="16.5" customHeight="1" x14ac:dyDescent="0.4">
      <c r="A24" s="15" t="s">
        <v>135</v>
      </c>
      <c r="B24" s="15">
        <v>453555</v>
      </c>
      <c r="C24" s="15" t="s">
        <v>90</v>
      </c>
      <c r="D24" s="15">
        <v>97</v>
      </c>
      <c r="E24" s="15" t="s">
        <v>79</v>
      </c>
      <c r="F24" s="15" t="s">
        <v>136</v>
      </c>
      <c r="G24" s="15" t="s">
        <v>95</v>
      </c>
      <c r="H24" s="16">
        <v>0.9</v>
      </c>
      <c r="I24" s="17">
        <v>1.8</v>
      </c>
      <c r="J24" s="17">
        <v>5</v>
      </c>
      <c r="K24" s="18">
        <v>8900</v>
      </c>
    </row>
    <row r="25" spans="1:11" ht="16.5" customHeight="1" x14ac:dyDescent="0.4">
      <c r="A25" s="19" t="s">
        <v>137</v>
      </c>
      <c r="B25" s="19">
        <v>453555</v>
      </c>
      <c r="C25" s="19" t="s">
        <v>90</v>
      </c>
      <c r="D25" s="19">
        <v>58</v>
      </c>
      <c r="E25" s="19" t="s">
        <v>79</v>
      </c>
      <c r="F25" s="19" t="s">
        <v>138</v>
      </c>
      <c r="G25" s="19" t="s">
        <v>122</v>
      </c>
      <c r="H25" s="20">
        <v>0.2</v>
      </c>
      <c r="I25" s="21">
        <v>0.2</v>
      </c>
      <c r="J25" s="21">
        <v>3</v>
      </c>
      <c r="K25" s="22">
        <v>4200</v>
      </c>
    </row>
    <row r="26" spans="1:11" ht="16.5" customHeight="1" x14ac:dyDescent="0.4">
      <c r="A26" s="15" t="s">
        <v>139</v>
      </c>
      <c r="B26" s="15">
        <v>453555</v>
      </c>
      <c r="C26" s="15" t="s">
        <v>90</v>
      </c>
      <c r="D26" s="15">
        <v>69</v>
      </c>
      <c r="E26" s="15" t="s">
        <v>79</v>
      </c>
      <c r="F26" s="15" t="s">
        <v>140</v>
      </c>
      <c r="G26" s="15" t="s">
        <v>141</v>
      </c>
      <c r="H26" s="16">
        <v>0.7</v>
      </c>
      <c r="I26" s="17">
        <v>0.7</v>
      </c>
      <c r="J26" s="17">
        <v>4</v>
      </c>
      <c r="K26" s="18">
        <v>3700</v>
      </c>
    </row>
    <row r="27" spans="1:11" ht="16.5" customHeight="1" x14ac:dyDescent="0.4">
      <c r="A27" s="19" t="s">
        <v>142</v>
      </c>
      <c r="B27" s="19">
        <v>145694</v>
      </c>
      <c r="C27" s="19" t="s">
        <v>78</v>
      </c>
      <c r="D27" s="19">
        <v>90</v>
      </c>
      <c r="E27" s="19" t="s">
        <v>86</v>
      </c>
      <c r="F27" s="19" t="s">
        <v>143</v>
      </c>
      <c r="G27" s="19" t="s">
        <v>84</v>
      </c>
      <c r="H27" s="20">
        <v>0.4</v>
      </c>
      <c r="I27" s="21">
        <v>1.2000000000000002</v>
      </c>
      <c r="J27" s="21">
        <v>4</v>
      </c>
      <c r="K27" s="22">
        <v>6500</v>
      </c>
    </row>
    <row r="28" spans="1:11" ht="16.5" customHeight="1" x14ac:dyDescent="0.4">
      <c r="A28" s="15" t="s">
        <v>144</v>
      </c>
      <c r="B28" s="15">
        <v>284064</v>
      </c>
      <c r="C28" s="15" t="s">
        <v>90</v>
      </c>
      <c r="D28" s="15">
        <v>57</v>
      </c>
      <c r="E28" s="15" t="s">
        <v>79</v>
      </c>
      <c r="F28" s="15" t="s">
        <v>145</v>
      </c>
      <c r="G28" s="15" t="s">
        <v>111</v>
      </c>
      <c r="H28" s="16">
        <v>0.3</v>
      </c>
      <c r="I28" s="17">
        <v>0.6</v>
      </c>
      <c r="J28" s="17">
        <v>2</v>
      </c>
      <c r="K28" s="18">
        <v>4700</v>
      </c>
    </row>
    <row r="29" spans="1:11" ht="16.5" customHeight="1" x14ac:dyDescent="0.4">
      <c r="A29" s="19" t="s">
        <v>146</v>
      </c>
      <c r="B29" s="19">
        <v>855434</v>
      </c>
      <c r="C29" s="19" t="s">
        <v>90</v>
      </c>
      <c r="D29" s="19">
        <v>81</v>
      </c>
      <c r="E29" s="19" t="s">
        <v>79</v>
      </c>
      <c r="F29" s="19" t="s">
        <v>147</v>
      </c>
      <c r="G29" s="19" t="s">
        <v>141</v>
      </c>
      <c r="H29" s="20">
        <v>0.8</v>
      </c>
      <c r="I29" s="21">
        <v>1.6</v>
      </c>
      <c r="J29" s="21">
        <v>1</v>
      </c>
      <c r="K29" s="22">
        <v>9700</v>
      </c>
    </row>
    <row r="30" spans="1:11" ht="16.5" customHeight="1" x14ac:dyDescent="0.4">
      <c r="A30" s="15" t="s">
        <v>148</v>
      </c>
      <c r="B30" s="15">
        <v>239850</v>
      </c>
      <c r="C30" s="15" t="s">
        <v>90</v>
      </c>
      <c r="D30" s="15">
        <v>87</v>
      </c>
      <c r="E30" s="15" t="s">
        <v>79</v>
      </c>
      <c r="F30" s="15" t="s">
        <v>149</v>
      </c>
      <c r="G30" s="15" t="s">
        <v>81</v>
      </c>
      <c r="H30" s="16">
        <v>0.8</v>
      </c>
      <c r="I30" s="17">
        <v>2.4000000000000004</v>
      </c>
      <c r="J30" s="17">
        <v>3</v>
      </c>
      <c r="K30" s="18">
        <v>5300</v>
      </c>
    </row>
    <row r="31" spans="1:11" ht="16.5" customHeight="1" x14ac:dyDescent="0.4">
      <c r="A31" s="19" t="s">
        <v>150</v>
      </c>
      <c r="B31" s="19">
        <v>239850</v>
      </c>
      <c r="C31" s="19" t="s">
        <v>90</v>
      </c>
      <c r="D31" s="19">
        <v>82</v>
      </c>
      <c r="E31" s="19" t="s">
        <v>79</v>
      </c>
      <c r="F31" s="19" t="s">
        <v>151</v>
      </c>
      <c r="G31" s="19" t="s">
        <v>152</v>
      </c>
      <c r="H31" s="20">
        <v>0.7</v>
      </c>
      <c r="I31" s="21">
        <v>2.0999999999999996</v>
      </c>
      <c r="J31" s="21">
        <v>2</v>
      </c>
      <c r="K31" s="22">
        <v>8700</v>
      </c>
    </row>
    <row r="32" spans="1:11" ht="16.5" customHeight="1" x14ac:dyDescent="0.4">
      <c r="A32" s="15" t="s">
        <v>153</v>
      </c>
      <c r="B32" s="15">
        <v>239850</v>
      </c>
      <c r="C32" s="15" t="s">
        <v>90</v>
      </c>
      <c r="D32" s="15">
        <v>63</v>
      </c>
      <c r="E32" s="15" t="s">
        <v>86</v>
      </c>
      <c r="F32" s="15" t="s">
        <v>154</v>
      </c>
      <c r="G32" s="15" t="s">
        <v>105</v>
      </c>
      <c r="H32" s="16">
        <v>0.3</v>
      </c>
      <c r="I32" s="17">
        <v>0.6</v>
      </c>
      <c r="J32" s="17">
        <v>3</v>
      </c>
      <c r="K32" s="18">
        <v>3600</v>
      </c>
    </row>
    <row r="33" spans="1:11" ht="16.5" customHeight="1" x14ac:dyDescent="0.4">
      <c r="A33" s="19" t="s">
        <v>155</v>
      </c>
      <c r="B33" s="19">
        <v>453555</v>
      </c>
      <c r="C33" s="19" t="s">
        <v>90</v>
      </c>
      <c r="D33" s="19">
        <v>38</v>
      </c>
      <c r="E33" s="19" t="s">
        <v>86</v>
      </c>
      <c r="F33" s="19" t="s">
        <v>156</v>
      </c>
      <c r="G33" s="19" t="s">
        <v>92</v>
      </c>
      <c r="H33" s="20">
        <v>0.5</v>
      </c>
      <c r="I33" s="21">
        <v>1.5</v>
      </c>
      <c r="J33" s="21">
        <v>1</v>
      </c>
      <c r="K33" s="22">
        <v>7700</v>
      </c>
    </row>
    <row r="34" spans="1:11" ht="16.5" customHeight="1" x14ac:dyDescent="0.4">
      <c r="A34" s="15" t="s">
        <v>157</v>
      </c>
      <c r="B34" s="15">
        <v>487036</v>
      </c>
      <c r="C34" s="15" t="s">
        <v>90</v>
      </c>
      <c r="D34" s="15">
        <v>77</v>
      </c>
      <c r="E34" s="15" t="s">
        <v>79</v>
      </c>
      <c r="F34" s="15" t="s">
        <v>158</v>
      </c>
      <c r="G34" s="15" t="s">
        <v>84</v>
      </c>
      <c r="H34" s="16">
        <v>0.2</v>
      </c>
      <c r="I34" s="17">
        <v>0.2</v>
      </c>
      <c r="J34" s="17">
        <v>4</v>
      </c>
      <c r="K34" s="18">
        <v>7000</v>
      </c>
    </row>
    <row r="35" spans="1:11" ht="16.5" customHeight="1" x14ac:dyDescent="0.4">
      <c r="A35" s="23" t="s">
        <v>159</v>
      </c>
      <c r="B35" s="23">
        <v>423576</v>
      </c>
      <c r="C35" s="23" t="s">
        <v>90</v>
      </c>
      <c r="D35" s="23">
        <v>78</v>
      </c>
      <c r="E35" s="23" t="s">
        <v>100</v>
      </c>
      <c r="F35" s="23" t="s">
        <v>160</v>
      </c>
      <c r="G35" s="23" t="s">
        <v>152</v>
      </c>
      <c r="H35" s="24">
        <v>0.3</v>
      </c>
      <c r="I35" s="25">
        <v>0.3</v>
      </c>
      <c r="J35" s="25">
        <v>1</v>
      </c>
      <c r="K35" s="26">
        <v>4900</v>
      </c>
    </row>
  </sheetData>
  <mergeCells count="1">
    <mergeCell ref="A1:K1"/>
  </mergeCells>
  <phoneticPr fontId="1" type="noConversion"/>
  <pageMargins left="0.25" right="0.25" top="0.75" bottom="0.75" header="0.3" footer="0.3"/>
  <pageSetup paperSize="9" fitToHeight="2" orientation="landscape" draft="1" r:id="rId1"/>
  <headerFoot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abSelected="1" topLeftCell="A20" workbookViewId="0">
      <selection activeCell="J31" sqref="J31:J32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 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 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 I6)</f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 I7)</f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 I8)</f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 I9)</f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 I10)</f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 I11)</f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 I12)</f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 I13)</f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 I14)</f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 I15)</f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 I16)</f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 I17)</f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 I18)</f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 I19)</f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 I20)</f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 I21)</f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 I22)</f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 I23)</f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 I24)</f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 I25)</f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 I26)</f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 I27)</f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>SUM((MONTH($E$4:$E$27)=$B31)*($B$4:$B$27=C$30))</f>
        <v>2</v>
      </c>
      <c r="D31" s="6">
        <f t="array" ref="D31">SUM((MONTH($E$4:$E$27)=$B31)*($B$4:$B$27=D$30))</f>
        <v>2</v>
      </c>
      <c r="E31" s="6">
        <f t="array" ref="E31">SUM((MONTH($E$4:$E$27)=$B31)*($B$4:$B$27=E$30))</f>
        <v>1</v>
      </c>
      <c r="F31" s="6">
        <f t="array" ref="F31">SUM((MONTH($E$4:$E$27)=$B31)*($B$4:$B$27=F$30))</f>
        <v>0</v>
      </c>
      <c r="H31" s="1" t="s">
        <v>60</v>
      </c>
      <c r="I31" s="1" t="s">
        <v>61</v>
      </c>
      <c r="J31" s="7">
        <f t="array" ref="J31">MAX(IF((LEFT($C$4:$C$27,1)=$H31),$H$4:$H$27))</f>
        <v>22000</v>
      </c>
    </row>
    <row r="32" spans="2:10" x14ac:dyDescent="0.4">
      <c r="B32" s="1">
        <v>2</v>
      </c>
      <c r="C32" s="6">
        <f t="array" ref="C32">SUM((MONTH($E$4:$E$27)=$B32)*($B$4:$B$27=C$30))</f>
        <v>1</v>
      </c>
      <c r="D32" s="6">
        <f t="array" ref="D32">SUM((MONTH($E$4:$E$27)=$B32)*($B$4:$B$27=D$30))</f>
        <v>1</v>
      </c>
      <c r="E32" s="6">
        <f t="array" ref="E32">SUM((MONTH($E$4:$E$27)=$B32)*($B$4:$B$27=E$30))</f>
        <v>0</v>
      </c>
      <c r="F32" s="6">
        <f t="array" ref="F32">SUM((MONTH($E$4:$E$27)=$B32)*($B$4:$B$27=F$30))</f>
        <v>3</v>
      </c>
      <c r="H32" s="1" t="s">
        <v>62</v>
      </c>
      <c r="I32" s="1" t="s">
        <v>63</v>
      </c>
      <c r="J32" s="7">
        <f t="array" ref="J32">MAX(IF((LEFT($C$4:$C$27,1)=$H32),$H$4:$H$27))</f>
        <v>19800</v>
      </c>
    </row>
    <row r="33" spans="2:9" x14ac:dyDescent="0.4">
      <c r="B33" s="1">
        <v>3</v>
      </c>
      <c r="C33" s="6">
        <f t="array" ref="C33">SUM((MONTH($E$4:$E$27)=$B33)*($B$4:$B$27=C$30))</f>
        <v>0</v>
      </c>
      <c r="D33" s="6">
        <f t="array" ref="D33">SUM((MONTH($E$4:$E$27)=$B33)*($B$4:$B$27=D$30))</f>
        <v>2</v>
      </c>
      <c r="E33" s="6">
        <f t="array" ref="E33">SUM((MONTH($E$4:$E$27)=$B33)*($B$4:$B$27=E$30))</f>
        <v>4</v>
      </c>
      <c r="F33" s="6">
        <f t="array" ref="F33">SUM((MONTH($E$4:$E$27)=$B33)*($B$4:$B$27=F$30))</f>
        <v>2</v>
      </c>
    </row>
    <row r="34" spans="2:9" x14ac:dyDescent="0.4">
      <c r="B34" s="1">
        <v>4</v>
      </c>
      <c r="C34" s="6">
        <f t="array" ref="C34">SUM((MONTH($E$4:$E$27)=$B34)*($B$4:$B$27=C$30))</f>
        <v>3</v>
      </c>
      <c r="D34" s="6">
        <f t="array" ref="D34">SUM((MONTH($E$4:$E$27)=$B34)*($B$4:$B$27=D$30))</f>
        <v>1</v>
      </c>
      <c r="E34" s="6">
        <f t="array" ref="E34">SUM((MONTH($E$4:$E$27)=$B34)*($B$4:$B$27=E$30))</f>
        <v>2</v>
      </c>
      <c r="F34" s="6">
        <f t="array" ref="F34">SUM((MONTH($E$4:$E$27)=$B34)*($B$4:$B$27=F$30))</f>
        <v>0</v>
      </c>
      <c r="H34" t="s">
        <v>64</v>
      </c>
    </row>
    <row r="35" spans="2:9" x14ac:dyDescent="0.4">
      <c r="H35" s="5" t="s">
        <v>1</v>
      </c>
      <c r="I35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E4" sqref="E4"/>
    </sheetView>
  </sheetViews>
  <sheetFormatPr defaultRowHeight="17.399999999999999" x14ac:dyDescent="0.4"/>
  <cols>
    <col min="1" max="1" width="2.8984375" customWidth="1"/>
    <col min="2" max="3" width="10.59765625" bestFit="1" customWidth="1"/>
    <col min="4" max="4" width="10.296875" bestFit="1" customWidth="1"/>
    <col min="5" max="5" width="10.8984375" bestFit="1" customWidth="1"/>
  </cols>
  <sheetData>
    <row r="2" spans="2:5" x14ac:dyDescent="0.4">
      <c r="B2" s="31" t="s">
        <v>2</v>
      </c>
      <c r="C2" t="s">
        <v>20</v>
      </c>
    </row>
    <row r="4" spans="2:5" x14ac:dyDescent="0.4">
      <c r="B4" s="31" t="s">
        <v>165</v>
      </c>
      <c r="C4" s="31" t="s">
        <v>1</v>
      </c>
      <c r="D4" t="s">
        <v>162</v>
      </c>
      <c r="E4" t="s">
        <v>163</v>
      </c>
    </row>
    <row r="5" spans="2:5" x14ac:dyDescent="0.4">
      <c r="B5" t="s">
        <v>61</v>
      </c>
      <c r="D5" s="30"/>
      <c r="E5" s="32"/>
    </row>
    <row r="6" spans="2:5" x14ac:dyDescent="0.4">
      <c r="C6" t="s">
        <v>18</v>
      </c>
      <c r="D6" s="30">
        <v>1</v>
      </c>
      <c r="E6" s="32">
        <v>19800</v>
      </c>
    </row>
    <row r="7" spans="2:5" x14ac:dyDescent="0.4">
      <c r="C7" t="s">
        <v>26</v>
      </c>
      <c r="D7" s="30">
        <v>4</v>
      </c>
      <c r="E7" s="32">
        <v>68000</v>
      </c>
    </row>
    <row r="8" spans="2:5" x14ac:dyDescent="0.4">
      <c r="C8" t="s">
        <v>30</v>
      </c>
      <c r="D8" s="30">
        <v>12</v>
      </c>
      <c r="E8" s="32">
        <v>264000</v>
      </c>
    </row>
    <row r="9" spans="2:5" x14ac:dyDescent="0.4">
      <c r="B9" t="s">
        <v>166</v>
      </c>
      <c r="D9" s="30">
        <v>17</v>
      </c>
      <c r="E9" s="32">
        <v>351800</v>
      </c>
    </row>
    <row r="10" spans="2:5" x14ac:dyDescent="0.4">
      <c r="B10" t="s">
        <v>63</v>
      </c>
      <c r="D10" s="30"/>
      <c r="E10" s="32"/>
    </row>
    <row r="11" spans="2:5" x14ac:dyDescent="0.4">
      <c r="C11" t="s">
        <v>36</v>
      </c>
      <c r="D11" s="30">
        <v>7</v>
      </c>
      <c r="E11" s="32">
        <v>61600</v>
      </c>
    </row>
    <row r="12" spans="2:5" x14ac:dyDescent="0.4">
      <c r="C12" t="s">
        <v>41</v>
      </c>
      <c r="D12" s="30">
        <v>8</v>
      </c>
      <c r="E12" s="32">
        <v>56000</v>
      </c>
    </row>
    <row r="13" spans="2:5" x14ac:dyDescent="0.4">
      <c r="C13" t="s">
        <v>46</v>
      </c>
      <c r="D13" s="30">
        <v>5</v>
      </c>
      <c r="E13" s="32">
        <v>99000</v>
      </c>
    </row>
    <row r="14" spans="2:5" x14ac:dyDescent="0.4">
      <c r="B14" t="s">
        <v>167</v>
      </c>
      <c r="D14" s="30">
        <v>20</v>
      </c>
      <c r="E14" s="32">
        <v>216600</v>
      </c>
    </row>
    <row r="15" spans="2:5" x14ac:dyDescent="0.4">
      <c r="B15" t="s">
        <v>164</v>
      </c>
      <c r="D15" s="30">
        <v>37</v>
      </c>
      <c r="E15" s="32">
        <v>568400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4" sqref="C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6321417D-FB6E-41D7-96EF-E2499D8843C8}">
      <formula1>"소설, 취미/레저, 컴퓨터, 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K8" sqref="K8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A62F223A-A3D1-4D08-BBB2-3ADC7756BD01}">
      <formula1>"소설, 취미/레저, 컴퓨터, 사회과학"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D30"/>
  <sheetViews>
    <sheetView workbookViewId="0">
      <selection activeCell="H31" sqref="H31"/>
    </sheetView>
  </sheetViews>
  <sheetFormatPr defaultRowHeight="17.399999999999999" outlineLevelRow="1" x14ac:dyDescent="0.4"/>
  <cols>
    <col min="1" max="1" width="9.296875" bestFit="1" customWidth="1"/>
    <col min="2" max="2" width="6.796875" customWidth="1"/>
    <col min="3" max="3" width="7" customWidth="1"/>
    <col min="4" max="4" width="9.3984375" bestFit="1" customWidth="1"/>
  </cols>
  <sheetData>
    <row r="1" spans="1:4" x14ac:dyDescent="0.4">
      <c r="A1" t="s">
        <v>56</v>
      </c>
    </row>
    <row r="2" spans="1:4" x14ac:dyDescent="0.4">
      <c r="A2" s="1" t="s">
        <v>2</v>
      </c>
      <c r="B2" s="1"/>
      <c r="C2" s="1" t="s">
        <v>4</v>
      </c>
      <c r="D2" s="1" t="s">
        <v>6</v>
      </c>
    </row>
    <row r="3" spans="1:4" hidden="1" outlineLevel="1" x14ac:dyDescent="0.4">
      <c r="A3" s="33"/>
      <c r="B3" s="33" t="s">
        <v>168</v>
      </c>
      <c r="C3" s="33">
        <f>오프라인!$E$3</f>
        <v>8</v>
      </c>
      <c r="D3" s="34">
        <f>오프라인!$G$3</f>
        <v>53200</v>
      </c>
    </row>
    <row r="4" spans="1:4" hidden="1" outlineLevel="1" collapsed="1" x14ac:dyDescent="0.4">
      <c r="A4" s="33"/>
      <c r="B4" s="33"/>
      <c r="C4" s="33">
        <f>오프라인!$E$5</f>
        <v>7</v>
      </c>
      <c r="D4" s="34">
        <f>오프라인!$G$5</f>
        <v>58520</v>
      </c>
    </row>
    <row r="5" spans="1:4" hidden="1" outlineLevel="1" collapsed="1" x14ac:dyDescent="0.4">
      <c r="A5" s="33"/>
      <c r="B5" s="33"/>
      <c r="C5" s="33">
        <f>오프라인!$E$9</f>
        <v>5</v>
      </c>
      <c r="D5" s="34">
        <f>오프라인!$G$9</f>
        <v>94050</v>
      </c>
    </row>
    <row r="6" spans="1:4" hidden="1" outlineLevel="1" collapsed="1" x14ac:dyDescent="0.4">
      <c r="A6" s="33"/>
      <c r="B6" s="33" t="s">
        <v>168</v>
      </c>
      <c r="C6" s="33">
        <f>온라인!$E$9</f>
        <v>4</v>
      </c>
      <c r="D6" s="34">
        <f>온라인!$G$9</f>
        <v>57800</v>
      </c>
    </row>
    <row r="7" spans="1:4" hidden="1" outlineLevel="1" collapsed="1" x14ac:dyDescent="0.4">
      <c r="A7" s="33"/>
      <c r="B7" s="33"/>
      <c r="C7" s="33">
        <f>온라인!$E$10</f>
        <v>1</v>
      </c>
      <c r="D7" s="34">
        <f>온라인!$G$10</f>
        <v>18810</v>
      </c>
    </row>
    <row r="8" spans="1:4" hidden="1" outlineLevel="1" collapsed="1" x14ac:dyDescent="0.4">
      <c r="A8" s="33"/>
      <c r="B8" s="33"/>
      <c r="C8" s="33">
        <f>온라인!$E$14</f>
        <v>12</v>
      </c>
      <c r="D8" s="34">
        <f>온라인!$G$14</f>
        <v>250800</v>
      </c>
    </row>
    <row r="9" spans="1:4" collapsed="1" x14ac:dyDescent="0.4">
      <c r="A9" t="s">
        <v>20</v>
      </c>
      <c r="C9">
        <f>MAX(C3:C8)</f>
        <v>12</v>
      </c>
      <c r="D9" s="35">
        <f>MAX(D3:D8)</f>
        <v>250800</v>
      </c>
    </row>
    <row r="10" spans="1:4" hidden="1" outlineLevel="1" x14ac:dyDescent="0.4">
      <c r="B10" t="s">
        <v>168</v>
      </c>
      <c r="C10">
        <f>오프라인!$E$4</f>
        <v>5</v>
      </c>
      <c r="D10" s="35">
        <f>오프라인!$G$4</f>
        <v>47025</v>
      </c>
    </row>
    <row r="11" spans="1:4" hidden="1" outlineLevel="1" collapsed="1" x14ac:dyDescent="0.4">
      <c r="C11">
        <f>오프라인!$E$10</f>
        <v>4</v>
      </c>
      <c r="D11" s="35">
        <f>오프라인!$G$10</f>
        <v>41800</v>
      </c>
    </row>
    <row r="12" spans="1:4" hidden="1" outlineLevel="1" collapsed="1" x14ac:dyDescent="0.4">
      <c r="C12">
        <f>오프라인!$E$12</f>
        <v>1</v>
      </c>
      <c r="D12" s="35">
        <f>오프라인!$G$12</f>
        <v>8360</v>
      </c>
    </row>
    <row r="13" spans="1:4" hidden="1" outlineLevel="1" collapsed="1" x14ac:dyDescent="0.4">
      <c r="C13">
        <f>오프라인!$E$13</f>
        <v>7</v>
      </c>
      <c r="D13" s="35">
        <f>오프라인!$G$13</f>
        <v>79800</v>
      </c>
    </row>
    <row r="14" spans="1:4" hidden="1" outlineLevel="1" collapsed="1" x14ac:dyDescent="0.4">
      <c r="B14" t="s">
        <v>168</v>
      </c>
      <c r="C14">
        <f>온라인!$E$6</f>
        <v>3</v>
      </c>
      <c r="D14" s="35">
        <f>온라인!$G$6</f>
        <v>30600</v>
      </c>
    </row>
    <row r="15" spans="1:4" hidden="1" outlineLevel="1" collapsed="1" x14ac:dyDescent="0.4">
      <c r="C15">
        <f>온라인!$E$8</f>
        <v>1</v>
      </c>
      <c r="D15" s="35">
        <f>온라인!$G$8</f>
        <v>8500</v>
      </c>
    </row>
    <row r="16" spans="1:4" hidden="1" outlineLevel="1" collapsed="1" x14ac:dyDescent="0.4">
      <c r="C16">
        <f>온라인!$E$11</f>
        <v>1</v>
      </c>
      <c r="D16" s="35">
        <f>온라인!$G$11</f>
        <v>10450</v>
      </c>
    </row>
    <row r="17" spans="1:4" collapsed="1" x14ac:dyDescent="0.4">
      <c r="A17" t="s">
        <v>11</v>
      </c>
      <c r="C17">
        <f>MAX(C10:C16)</f>
        <v>7</v>
      </c>
      <c r="D17" s="35">
        <f>MAX(D10:D16)</f>
        <v>79800</v>
      </c>
    </row>
    <row r="18" spans="1:4" hidden="1" outlineLevel="1" x14ac:dyDescent="0.4">
      <c r="B18" t="s">
        <v>168</v>
      </c>
      <c r="C18">
        <f>오프라인!$E$6</f>
        <v>2</v>
      </c>
      <c r="D18" s="35">
        <f>오프라인!$G$6</f>
        <v>28500</v>
      </c>
    </row>
    <row r="19" spans="1:4" hidden="1" outlineLevel="1" collapsed="1" x14ac:dyDescent="0.4">
      <c r="C19">
        <f>오프라인!$E$7</f>
        <v>8</v>
      </c>
      <c r="D19" s="35">
        <f>오프라인!$G$7</f>
        <v>75240</v>
      </c>
    </row>
    <row r="20" spans="1:4" hidden="1" outlineLevel="1" collapsed="1" x14ac:dyDescent="0.4">
      <c r="C20">
        <f>오프라인!$E$14</f>
        <v>1</v>
      </c>
      <c r="D20" s="35">
        <f>오프라인!$G$14</f>
        <v>14250</v>
      </c>
    </row>
    <row r="21" spans="1:4" hidden="1" outlineLevel="1" collapsed="1" x14ac:dyDescent="0.4">
      <c r="B21" t="s">
        <v>168</v>
      </c>
      <c r="C21">
        <f>온라인!$E$3</f>
        <v>10</v>
      </c>
      <c r="D21" s="35">
        <f>온라인!$G$3</f>
        <v>188100</v>
      </c>
    </row>
    <row r="22" spans="1:4" hidden="1" outlineLevel="1" collapsed="1" x14ac:dyDescent="0.4">
      <c r="C22">
        <f>온라인!$E$12</f>
        <v>6</v>
      </c>
      <c r="D22" s="35">
        <f>온라인!$G$12</f>
        <v>11400</v>
      </c>
    </row>
    <row r="23" spans="1:4" hidden="1" outlineLevel="1" collapsed="1" x14ac:dyDescent="0.4">
      <c r="C23">
        <f>온라인!$E$13</f>
        <v>10</v>
      </c>
      <c r="D23" s="35">
        <f>온라인!$G$13</f>
        <v>94050</v>
      </c>
    </row>
    <row r="24" spans="1:4" collapsed="1" x14ac:dyDescent="0.4">
      <c r="A24" t="s">
        <v>8</v>
      </c>
      <c r="C24">
        <f>MAX(C18:C23)</f>
        <v>10</v>
      </c>
      <c r="D24" s="35">
        <f>MAX(D18:D23)</f>
        <v>188100</v>
      </c>
    </row>
    <row r="25" spans="1:4" hidden="1" outlineLevel="1" x14ac:dyDescent="0.4">
      <c r="B25" t="s">
        <v>168</v>
      </c>
      <c r="C25">
        <f>오프라인!$E$8</f>
        <v>1</v>
      </c>
      <c r="D25" s="35">
        <f>오프라인!$G$8</f>
        <v>15840</v>
      </c>
    </row>
    <row r="26" spans="1:4" hidden="1" outlineLevel="1" collapsed="1" x14ac:dyDescent="0.4">
      <c r="C26">
        <f>오프라인!$E$11</f>
        <v>9</v>
      </c>
      <c r="D26" s="35">
        <f>오프라인!$G$11</f>
        <v>142560</v>
      </c>
    </row>
    <row r="27" spans="1:4" hidden="1" outlineLevel="1" collapsed="1" x14ac:dyDescent="0.4">
      <c r="B27" t="s">
        <v>168</v>
      </c>
      <c r="C27">
        <f>온라인!$E$4</f>
        <v>2</v>
      </c>
      <c r="D27" s="35">
        <f>온라인!$G$4</f>
        <v>35640</v>
      </c>
    </row>
    <row r="28" spans="1:4" hidden="1" outlineLevel="1" collapsed="1" x14ac:dyDescent="0.4">
      <c r="C28">
        <f>온라인!$E$5</f>
        <v>3</v>
      </c>
      <c r="D28" s="35">
        <f>온라인!$G$5</f>
        <v>26730</v>
      </c>
    </row>
    <row r="29" spans="1:4" hidden="1" outlineLevel="1" collapsed="1" x14ac:dyDescent="0.4">
      <c r="C29">
        <f>온라인!$E$7</f>
        <v>6</v>
      </c>
      <c r="D29" s="35">
        <f>온라인!$G$7</f>
        <v>106920</v>
      </c>
    </row>
    <row r="30" spans="1:4" collapsed="1" x14ac:dyDescent="0.4">
      <c r="A30" t="s">
        <v>14</v>
      </c>
      <c r="C30">
        <f>MAX(C25:C29)</f>
        <v>9</v>
      </c>
      <c r="D30" s="35">
        <f>MAX(D25:D29)</f>
        <v>142560</v>
      </c>
    </row>
  </sheetData>
  <dataConsolidate function="max" leftLabels="1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opLeftCell="A3" workbookViewId="0"/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K9" sqref="K9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21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36" t="s">
        <v>13</v>
      </c>
      <c r="C3" s="38" t="s">
        <v>14</v>
      </c>
      <c r="D3" s="38" t="s">
        <v>16</v>
      </c>
      <c r="E3" s="37">
        <v>58800</v>
      </c>
    </row>
    <row r="4" spans="2:5" x14ac:dyDescent="0.4">
      <c r="B4" s="36" t="s">
        <v>22</v>
      </c>
      <c r="C4" s="38" t="s">
        <v>11</v>
      </c>
      <c r="D4" s="38" t="s">
        <v>23</v>
      </c>
      <c r="E4" s="37">
        <v>10000</v>
      </c>
    </row>
    <row r="5" spans="2:5" x14ac:dyDescent="0.4">
      <c r="B5" s="36" t="s">
        <v>36</v>
      </c>
      <c r="C5" s="38" t="s">
        <v>14</v>
      </c>
      <c r="D5" s="38" t="s">
        <v>38</v>
      </c>
      <c r="E5" s="37">
        <v>17600</v>
      </c>
    </row>
    <row r="6" spans="2:5" x14ac:dyDescent="0.4">
      <c r="B6" s="36" t="s">
        <v>39</v>
      </c>
      <c r="C6" s="38" t="s">
        <v>14</v>
      </c>
      <c r="D6" s="38" t="s">
        <v>15</v>
      </c>
      <c r="E6" s="37">
        <v>17600</v>
      </c>
    </row>
    <row r="7" spans="2:5" x14ac:dyDescent="0.4">
      <c r="B7" s="36" t="s">
        <v>7</v>
      </c>
      <c r="C7" s="38" t="s">
        <v>8</v>
      </c>
      <c r="D7" s="38" t="s">
        <v>9</v>
      </c>
      <c r="E7" s="37">
        <v>39800</v>
      </c>
    </row>
    <row r="8" spans="2:5" x14ac:dyDescent="0.4">
      <c r="B8" s="36" t="s">
        <v>41</v>
      </c>
      <c r="C8" s="38" t="s">
        <v>20</v>
      </c>
      <c r="D8" s="38" t="s">
        <v>42</v>
      </c>
      <c r="E8" s="37">
        <v>7000</v>
      </c>
    </row>
    <row r="9" spans="2:5" x14ac:dyDescent="0.4">
      <c r="B9" s="36" t="s">
        <v>49</v>
      </c>
      <c r="C9" s="38" t="s">
        <v>11</v>
      </c>
      <c r="D9" s="38" t="s">
        <v>12</v>
      </c>
      <c r="E9" s="37">
        <v>9900</v>
      </c>
    </row>
    <row r="10" spans="2:5" x14ac:dyDescent="0.4">
      <c r="B10" s="36" t="s">
        <v>18</v>
      </c>
      <c r="C10" s="38" t="s">
        <v>14</v>
      </c>
      <c r="D10" s="38" t="s">
        <v>19</v>
      </c>
      <c r="E10" s="37">
        <v>62800</v>
      </c>
    </row>
    <row r="11" spans="2:5" x14ac:dyDescent="0.4">
      <c r="B11" s="36" t="s">
        <v>26</v>
      </c>
      <c r="C11" s="38" t="s">
        <v>20</v>
      </c>
      <c r="D11" s="38" t="s">
        <v>27</v>
      </c>
      <c r="E11" s="37">
        <v>17000</v>
      </c>
    </row>
    <row r="12" spans="2:5" x14ac:dyDescent="0.4">
      <c r="B12" s="36" t="s">
        <v>32</v>
      </c>
      <c r="C12" s="38" t="s">
        <v>11</v>
      </c>
      <c r="D12" s="38" t="s">
        <v>33</v>
      </c>
      <c r="E12" s="37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성영주</cp:lastModifiedBy>
  <cp:lastPrinted>2024-11-07T08:39:47Z</cp:lastPrinted>
  <dcterms:created xsi:type="dcterms:W3CDTF">2023-08-09T00:13:15Z</dcterms:created>
  <dcterms:modified xsi:type="dcterms:W3CDTF">2025-09-09T13:41:52Z</dcterms:modified>
</cp:coreProperties>
</file>