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oker\Downloads\2025_기출문제집_컴활1급실기_학습자료_241206_update\2025_기출문제집_컴활1급실기_학습자료_241206 update\02 최신기출유형\09회\"/>
    </mc:Choice>
  </mc:AlternateContent>
  <xr:revisionPtr revIDLastSave="0" documentId="13_ncr:1_{5F147C74-58E1-4AEB-A2BA-42A3CBEC974D}" xr6:coauthVersionLast="47" xr6:coauthVersionMax="47" xr10:uidLastSave="{00000000-0000-0000-0000-000000000000}"/>
  <bookViews>
    <workbookView xWindow="-120" yWindow="-120" windowWidth="38640" windowHeight="21120" activeTab="6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C3" i="5"/>
  <c r="C4" i="5"/>
  <c r="C5" i="5"/>
  <c r="D3" i="5"/>
  <c r="D4" i="5"/>
  <c r="D5" i="5"/>
  <c r="C6" i="5"/>
  <c r="C7" i="5"/>
  <c r="C8" i="5"/>
  <c r="D6" i="5"/>
  <c r="D9" i="5" s="1"/>
  <c r="D7" i="5"/>
  <c r="D8" i="5"/>
  <c r="C9" i="5"/>
  <c r="C10" i="5"/>
  <c r="C11" i="5"/>
  <c r="C12" i="5"/>
  <c r="C13" i="5"/>
  <c r="D10" i="5"/>
  <c r="D17" i="5" s="1"/>
  <c r="D11" i="5"/>
  <c r="D12" i="5"/>
  <c r="D13" i="5"/>
  <c r="C14" i="5"/>
  <c r="C15" i="5"/>
  <c r="C16" i="5"/>
  <c r="D14" i="5"/>
  <c r="D15" i="5"/>
  <c r="D16" i="5"/>
  <c r="C18" i="5"/>
  <c r="C19" i="5"/>
  <c r="C20" i="5"/>
  <c r="D18" i="5"/>
  <c r="D19" i="5"/>
  <c r="D20" i="5"/>
  <c r="C21" i="5"/>
  <c r="C22" i="5"/>
  <c r="C23" i="5"/>
  <c r="D21" i="5"/>
  <c r="D22" i="5"/>
  <c r="D23" i="5"/>
  <c r="C25" i="5"/>
  <c r="C26" i="5"/>
  <c r="D25" i="5"/>
  <c r="D26" i="5"/>
  <c r="C27" i="5"/>
  <c r="C28" i="5"/>
  <c r="C29" i="5"/>
  <c r="D27" i="5"/>
  <c r="D28" i="5"/>
  <c r="D29" i="5"/>
  <c r="C30" i="5"/>
  <c r="D30" i="5"/>
  <c r="J32" i="1" a="1"/>
  <c r="J32" i="1" s="1"/>
  <c r="J31" i="1" a="1"/>
  <c r="J31" i="1" s="1"/>
  <c r="C32" i="1" a="1"/>
  <c r="C32" i="1" s="1"/>
  <c r="D32" i="1" a="1"/>
  <c r="D32" i="1"/>
  <c r="E32" i="1" a="1"/>
  <c r="E32" i="1" s="1"/>
  <c r="F32" i="1" a="1"/>
  <c r="F32" i="1"/>
  <c r="C33" i="1" a="1"/>
  <c r="C33" i="1" s="1"/>
  <c r="D33" i="1" a="1"/>
  <c r="D33" i="1" s="1"/>
  <c r="E33" i="1" a="1"/>
  <c r="E33" i="1" s="1"/>
  <c r="F33" i="1" a="1"/>
  <c r="F33" i="1" s="1"/>
  <c r="C34" i="1" a="1"/>
  <c r="C34" i="1" s="1"/>
  <c r="D34" i="1" a="1"/>
  <c r="D34" i="1" s="1"/>
  <c r="E34" i="1" a="1"/>
  <c r="E34" i="1" s="1"/>
  <c r="F34" i="1" a="1"/>
  <c r="F34" i="1"/>
  <c r="D31" i="1" a="1"/>
  <c r="D31" i="1" s="1"/>
  <c r="E31" i="1" a="1"/>
  <c r="E31" i="1" s="1"/>
  <c r="F31" i="1" a="1"/>
  <c r="F31" i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20" i="1" a="1"/>
  <c r="J13" i="1" a="1"/>
  <c r="J4" i="1" a="1"/>
  <c r="J8" i="1" a="1"/>
  <c r="J21" i="1" a="1"/>
  <c r="J6" i="1" a="1"/>
  <c r="J27" i="1" a="1"/>
  <c r="J12" i="1" a="1"/>
  <c r="J15" i="1" a="1"/>
  <c r="J7" i="1" a="1"/>
  <c r="J5" i="1" a="1"/>
  <c r="J14" i="1" a="1"/>
  <c r="J22" i="1" a="1"/>
  <c r="J19" i="1" a="1"/>
  <c r="J25" i="1" a="1"/>
  <c r="J23" i="1" a="1"/>
  <c r="J9" i="1" a="1"/>
  <c r="J24" i="1" a="1"/>
  <c r="J18" i="1" a="1"/>
  <c r="J10" i="1" a="1"/>
  <c r="J11" i="1" a="1"/>
  <c r="J16" i="1" a="1"/>
  <c r="J26" i="1" a="1"/>
  <c r="J17" i="1" a="1"/>
  <c r="D24" i="5" l="1"/>
  <c r="C17" i="5"/>
  <c r="C24" i="5"/>
  <c r="J23" i="1"/>
  <c r="J6" i="1"/>
  <c r="J14" i="1"/>
  <c r="J13" i="1"/>
  <c r="J12" i="1"/>
  <c r="J21" i="1"/>
  <c r="J20" i="1"/>
  <c r="J19" i="1"/>
  <c r="J18" i="1"/>
  <c r="J8" i="1"/>
  <c r="J27" i="1"/>
  <c r="J17" i="1"/>
  <c r="J7" i="1"/>
  <c r="J26" i="1"/>
  <c r="J16" i="1"/>
  <c r="J24" i="1"/>
  <c r="J22" i="1"/>
  <c r="J11" i="1"/>
  <c r="J10" i="1"/>
  <c r="J9" i="1"/>
  <c r="J25" i="1"/>
  <c r="J15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C946F4-0028-43F2-9D9D-CCADCD52CC2A}" sourceFile="C:\Users\joker\Downloads\2025_기출문제집_컴활1급실기_학습자료_241206_update\2025_기출문제집_컴활1급실기_학습자료_241206 update\02 최신기출유형\09회\도서판매.accdb" keepAlive="1" name="도서판매" type="5" refreshedVersion="8" background="1">
    <dbPr connection="Provider=Microsoft.ACE.OLEDB.12.0;User ID=Admin;Data Source=C:\Users\joker\Downloads\2025_기출문제집_컴활1급실기_학습자료_241206_update\2025_기출문제집_컴활1급실기_학습자료_241206 update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<sst xmlns="http://schemas.openxmlformats.org/spreadsheetml/2006/main" count="538" uniqueCount="173">
  <si>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</si>
  <si>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</si>
  <si>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</si>
  <si>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</si>
  <si>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</si>
  <si>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</si>
  <si>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</si>
  <si>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</si>
  <si>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</si>
  <si>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</si>
  <si>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</si>
  <si>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</si>
  <si>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</si>
  <si>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</si>
  <si>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</si>
  <si>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</si>
  <si>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</si>
  <si>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</si>
  <si>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</si>
  <si>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</si>
  <si>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</si>
  <si>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</si>
  <si>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</si>
  <si>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</si>
  <si>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</si>
  <si>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</si>
  <si>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</si>
  <si>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</si>
  <si>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</si>
  <si>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</si>
  <si>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</si>
  <si>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</si>
  <si>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</si>
  <si>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</si>
  <si>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</si>
  <si>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</si>
  <si>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</si>
  <si>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</si>
  <si>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</si>
  <si>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</si>
  <si>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</si>
  <si>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</si>
  <si>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</si>
  <si>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</si>
  <si>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</si>
  <si>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</si>
  <si>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</si>
  <si>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</si>
  <si>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</si>
  <si>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</si>
  <si>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</si>
  <si>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</si>
  <si>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</si>
  <si>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</si>
  <si>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</si>
  <si>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</si>
  <si>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</si>
  <si>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</si>
  <si>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</si>
  <si>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</si>
  <si>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</si>
  <si>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</si>
  <si>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</si>
  <si>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</si>
  <si>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</si>
  <si>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</si>
  <si>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</si>
  <si>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</si>
  <si>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</si>
  <si>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</si>
  <si>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</si>
  <si>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</si>
  <si>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</si>
  <si>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</si>
  <si>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</si>
  <si>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</si>
  <si>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</si>
  <si>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</si>
  <si>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</si>
  <si>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</si>
  <si>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</si>
  <si>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</si>
  <si>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</si>
  <si>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</si>
  <si>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</si>
  <si>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</si>
  <si>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</si>
  <si>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</si>
  <si>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</si>
  <si>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</si>
  <si>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</si>
  <si>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</si>
  <si>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</si>
  <si>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</si>
  <si>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</si>
  <si>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</si>
  <si>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</si>
  <si>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</si>
  <si>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</si>
  <si>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</si>
  <si>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</si>
  <si>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</si>
  <si>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</si>
  <si>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</si>
  <si>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</si>
  <si>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</si>
  <si>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</si>
  <si>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</si>
  <si>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</si>
  <si>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</si>
  <si>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</si>
  <si>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</si>
  <si>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</si>
  <si>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</si>
  <si>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</si>
  <si>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</si>
  <si>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</si>
  <si>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</si>
  <si>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</si>
  <si>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</si>
  <si>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</si>
  <si>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</si>
  <si>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</si>
  <si>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</si>
  <si>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</si>
  <si>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</si>
  <si>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</si>
  <si>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</si>
  <si>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</si>
  <si>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</si>
  <si>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</si>
  <si>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</si>
  <si>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</si>
  <si>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</si>
  <si>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</si>
  <si>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</si>
  <si>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</si>
  <si>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</si>
  <si>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</si>
  <si>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</si>
  <si>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</si>
  <si>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</si>
  <si>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</si>
  <si>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</si>
  <si>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</si>
  <si>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</si>
  <si>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</si>
  <si>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</si>
  <si>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</si>
  <si>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</si>
  <si>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</si>
  <si>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</si>
  <si>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</si>
  <si>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</si>
  <si>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</si>
  <si>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</si>
  <si>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</si>
  <si>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</si>
  <si>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</si>
  <si>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</si>
  <si>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</si>
  <si>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</si>
  <si>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판매일</t>
    <phoneticPr fontId="1" type="noConversion"/>
  </si>
  <si>
    <t>분류</t>
    <phoneticPr fontId="1" type="noConversion"/>
  </si>
  <si>
    <t>도서번호</t>
    <phoneticPr fontId="1" type="noConversion"/>
  </si>
  <si>
    <t>수량</t>
    <phoneticPr fontId="1" type="noConversion"/>
  </si>
  <si>
    <t>판매금액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</si>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</sst>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79" formatCode="[Red][&gt;=50000]#,###&quot;[10%할인]&quot;;[&gt;=10000]#,###&quot;[5%할인]&quot;;#,##0&quot;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2">
    <dxf>
      <font>
        <b/>
        <i/>
        <color rgb="FFFF0000"/>
      </font>
    </dxf>
    <dxf>
      <font>
        <b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1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172784"/>
        <c:axId val="1809159824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8091598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9172784"/>
        <c:crosses val="max"/>
        <c:crossBetween val="between"/>
      </c:valAx>
      <c:catAx>
        <c:axId val="18091727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09159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ker" refreshedDate="45869.468049884257" backgroundQuery="1" createdVersion="8" refreshedVersion="8" minRefreshableVersion="3" recordCount="24" xr:uid="{4AD512A0-AE5F-4574-90D6-D8DAE698829F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2"/>
          <x v="1"/>
          <x v="2"/>
          <x v="3"/>
          <x v="4"/>
          <x v="11"/>
          <x v="11"/>
          <x v="5"/>
          <x v="6"/>
          <x v="11"/>
          <x v="12"/>
          <x v="7"/>
          <x v="8"/>
          <x v="9"/>
          <x v="10"/>
          <x v="12"/>
        </discretePr>
        <groupItems count="13">
          <s v="I001"/>
          <s v="O051"/>
          <s v="I006"/>
          <s v="O009"/>
          <s v="I025"/>
          <s v="O003"/>
          <s v="O028"/>
          <s v="I005"/>
          <s v="O020"/>
          <s v="I009"/>
          <s v="I008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8CE65F-08E0-41CB-860E-FD3E53C96A21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>
  <location ref="B4:E15" firstHeaderRow="0" firstDataRow="1" firstDataCol="2" rowPageCount="1" colPageCount="1"/>
  <pivotFields count="10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14">
        <item x="0"/>
        <item x="7"/>
        <item x="2"/>
        <item n="온라인" x="11"/>
        <item x="10"/>
        <item x="9"/>
        <item x="4"/>
        <item x="5"/>
        <item x="3"/>
        <item n="오프라인" x="12"/>
        <item x="8"/>
        <item x="6"/>
        <item x="1"/>
        <item t="default"/>
      </items>
    </pivotField>
  </pivotFields>
  <rowFields count="2">
    <field x="9"/>
    <field x="1"/>
  </rowFields>
  <rowItems count="11">
    <i>
      <x v="3"/>
    </i>
    <i r="1">
      <x v="3"/>
    </i>
    <i r="1">
      <x v="6"/>
    </i>
    <i r="1">
      <x v="8"/>
    </i>
    <i t="default">
      <x v="3"/>
    </i>
    <i>
      <x v="9"/>
    </i>
    <i r="1">
      <x v="11"/>
    </i>
    <i r="1">
      <x v="13"/>
    </i>
    <i r="1">
      <x v="15"/>
    </i>
    <i t="default">
      <x v="9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1" baseItem="15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K23" sqref="K23"/>
    </sheetView>
  </sheetViews>
  <sheetFormatPr defaultRowHeight="16.5" x14ac:dyDescent="0.3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</cols>
  <sheetData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3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3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3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3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3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3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3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3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3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3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3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3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3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3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3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3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3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3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3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3">
      <c r="A28" t="s">
        <v>161</v>
      </c>
    </row>
    <row r="29" spans="1:7" x14ac:dyDescent="0.3">
      <c r="A29" t="b">
        <f>AND(AVERAGE($G$3:$G$26)&lt;=G3,OR(C3="컴퓨터",C3="사회과학"))</f>
        <v>1</v>
      </c>
    </row>
    <row r="31" spans="1:7" x14ac:dyDescent="0.3">
      <c r="A31" t="s">
        <v>162</v>
      </c>
      <c r="B31" t="s">
        <v>163</v>
      </c>
      <c r="C31" t="s">
        <v>164</v>
      </c>
      <c r="D31" t="s">
        <v>165</v>
      </c>
      <c r="E31" t="s">
        <v>166</v>
      </c>
    </row>
    <row r="32" spans="1:7" x14ac:dyDescent="0.3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3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3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3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3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OR((MAX($A$3:$A$26)=$A3)+(MIN($A$3:$A$26)=$A3))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I1" sqref="I1"/>
    </sheetView>
  </sheetViews>
  <sheetFormatPr defaultRowHeight="16.5" x14ac:dyDescent="0.3"/>
  <cols>
    <col min="1" max="1" width="11.12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3">
      <c r="A4" s="2">
        <v>45869</v>
      </c>
      <c r="B4" s="1">
        <v>123</v>
      </c>
      <c r="C4" s="1" t="s">
        <v>20</v>
      </c>
      <c r="D4" s="1">
        <v>123</v>
      </c>
      <c r="E4" s="8">
        <v>123</v>
      </c>
      <c r="F4" s="8">
        <v>123</v>
      </c>
      <c r="G4" s="8">
        <v>15129</v>
      </c>
    </row>
    <row r="5" spans="1:7" x14ac:dyDescent="0.3">
      <c r="A5" s="2"/>
      <c r="B5" s="1"/>
      <c r="C5" s="1"/>
      <c r="D5" s="1"/>
      <c r="E5" s="8"/>
      <c r="F5" s="8"/>
      <c r="G5" s="8"/>
    </row>
    <row r="6" spans="1:7" x14ac:dyDescent="0.3">
      <c r="A6" s="2"/>
      <c r="B6" s="1"/>
      <c r="C6" s="1"/>
      <c r="D6" s="1"/>
      <c r="E6" s="8"/>
      <c r="F6" s="8"/>
      <c r="G6" s="8"/>
    </row>
    <row r="7" spans="1:7" x14ac:dyDescent="0.3">
      <c r="A7" s="2"/>
      <c r="B7" s="1"/>
      <c r="C7" s="1"/>
      <c r="D7" s="1"/>
      <c r="E7" s="8"/>
      <c r="F7" s="8"/>
      <c r="G7" s="8"/>
    </row>
    <row r="8" spans="1:7" x14ac:dyDescent="0.3">
      <c r="A8" s="2"/>
      <c r="B8" s="1"/>
      <c r="C8" s="1"/>
      <c r="D8" s="1"/>
      <c r="E8" s="8"/>
      <c r="F8" s="8"/>
      <c r="G8" s="8"/>
    </row>
    <row r="9" spans="1:7" x14ac:dyDescent="0.3">
      <c r="A9" s="2"/>
      <c r="B9" s="1"/>
      <c r="C9" s="1"/>
      <c r="D9" s="1"/>
      <c r="E9" s="8"/>
      <c r="F9" s="8"/>
      <c r="G9" s="8"/>
    </row>
    <row r="10" spans="1:7" x14ac:dyDescent="0.3">
      <c r="A10" s="2"/>
      <c r="B10" s="1"/>
      <c r="C10" s="1"/>
      <c r="D10" s="1"/>
      <c r="E10" s="8"/>
      <c r="F10" s="8"/>
      <c r="G10" s="8"/>
    </row>
    <row r="11" spans="1:7" x14ac:dyDescent="0.3">
      <c r="A11" s="2"/>
      <c r="B11" s="1"/>
      <c r="C11" s="1"/>
      <c r="D11" s="1"/>
      <c r="E11" s="8"/>
      <c r="F11" s="8"/>
      <c r="G11" s="8"/>
    </row>
    <row r="12" spans="1:7" x14ac:dyDescent="0.3">
      <c r="A12" s="2"/>
      <c r="B12" s="1"/>
      <c r="C12" s="1"/>
      <c r="D12" s="1"/>
      <c r="E12" s="8"/>
      <c r="F12" s="8"/>
      <c r="G12" s="8"/>
    </row>
    <row r="13" spans="1:7" x14ac:dyDescent="0.3">
      <c r="A13" s="2"/>
      <c r="B13" s="1"/>
      <c r="C13" s="1"/>
      <c r="D13" s="1"/>
      <c r="E13" s="8"/>
      <c r="F13" s="8"/>
      <c r="G13" s="8"/>
    </row>
    <row r="14" spans="1:7" x14ac:dyDescent="0.3">
      <c r="A14" s="2"/>
      <c r="B14" s="1"/>
      <c r="C14" s="1"/>
      <c r="D14" s="1"/>
      <c r="E14" s="8"/>
      <c r="F14" s="8"/>
      <c r="G14" s="8"/>
    </row>
    <row r="15" spans="1:7" x14ac:dyDescent="0.3">
      <c r="A15" s="2"/>
      <c r="B15" s="1"/>
      <c r="C15" s="1"/>
      <c r="D15" s="1"/>
      <c r="E15" s="8"/>
      <c r="F15" s="8"/>
      <c r="G15" s="8"/>
    </row>
    <row r="16" spans="1:7" x14ac:dyDescent="0.3">
      <c r="A16" s="2"/>
      <c r="B16" s="1"/>
      <c r="C16" s="1"/>
      <c r="D16" s="1"/>
      <c r="E16" s="8"/>
      <c r="F16" s="8"/>
      <c r="G16" s="8"/>
    </row>
    <row r="17" spans="1:7" x14ac:dyDescent="0.3">
      <c r="A17" s="2"/>
      <c r="B17" s="1"/>
      <c r="C17" s="1"/>
      <c r="D17" s="1"/>
      <c r="E17" s="8"/>
      <c r="F17" s="8"/>
      <c r="G17" s="8"/>
    </row>
    <row r="18" spans="1:7" x14ac:dyDescent="0.3">
      <c r="A18" s="2"/>
      <c r="B18" s="1"/>
      <c r="C18" s="1"/>
      <c r="D18" s="1"/>
      <c r="E18" s="8"/>
      <c r="F18" s="8"/>
      <c r="G18" s="8"/>
    </row>
    <row r="19" spans="1:7" x14ac:dyDescent="0.3">
      <c r="A19" s="2"/>
      <c r="B19" s="1"/>
      <c r="C19" s="1"/>
      <c r="D19" s="1"/>
      <c r="E19" s="8"/>
      <c r="F19" s="8"/>
      <c r="G19" s="8"/>
    </row>
    <row r="20" spans="1:7" x14ac:dyDescent="0.3">
      <c r="A20" s="2"/>
      <c r="B20" s="1"/>
      <c r="C20" s="1"/>
      <c r="D20" s="1"/>
      <c r="E20" s="8"/>
      <c r="F20" s="8"/>
      <c r="G20" s="8"/>
    </row>
    <row r="21" spans="1:7" x14ac:dyDescent="0.3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activeCell="N21" sqref="N21"/>
    </sheetView>
  </sheetViews>
  <sheetFormatPr defaultRowHeight="16.5" customHeight="1" x14ac:dyDescent="0.3"/>
  <cols>
    <col min="1" max="1" width="10.25" customWidth="1"/>
    <col min="2" max="2" width="15.875" customWidth="1"/>
    <col min="4" max="4" width="11.25" bestFit="1" customWidth="1"/>
    <col min="6" max="6" width="11.25" bestFit="1" customWidth="1"/>
    <col min="7" max="7" width="15.125" bestFit="1" customWidth="1"/>
    <col min="8" max="10" width="12.125" customWidth="1"/>
  </cols>
  <sheetData>
    <row r="1" spans="1:11" ht="100.5" customHeight="1" x14ac:dyDescent="0.3">
      <c r="A1" s="34" t="s">
        <v>65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.5" customHeight="1" x14ac:dyDescent="0.3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3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3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3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3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3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3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3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3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3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3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3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3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3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3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3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3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3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3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3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3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3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3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3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3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3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3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3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3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3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3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3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3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3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workbookViewId="0">
      <selection activeCell="P26" sqref="P26"/>
    </sheetView>
  </sheetViews>
  <sheetFormatPr defaultRowHeight="16.5" x14ac:dyDescent="0.3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</cols>
  <sheetData>
    <row r="2" spans="2:10" x14ac:dyDescent="0.3">
      <c r="B2" t="s">
        <v>50</v>
      </c>
      <c r="I2" t="s">
        <v>51</v>
      </c>
      <c r="J2" s="4">
        <v>43921</v>
      </c>
    </row>
    <row r="3" spans="2:10" x14ac:dyDescent="0.3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3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3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3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3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3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3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3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3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3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3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3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3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3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3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3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3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3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3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3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3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3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3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3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3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3">
      <c r="B29" t="s">
        <v>55</v>
      </c>
      <c r="H29" t="s">
        <v>56</v>
      </c>
    </row>
    <row r="30" spans="2:10" x14ac:dyDescent="0.3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3">
      <c r="B31" s="1">
        <v>1</v>
      </c>
      <c r="C31" s="6">
        <f t="array" ref="C31">SUM(($B31=MONTH($E$4:$E$27))*(C$30=$B$4:$B$27)*1)</f>
        <v>2</v>
      </c>
      <c r="D31" s="6">
        <f t="array" ref="D31">SUM(($B31=MONTH($E$4:$E$27))*(D$30=$B$4:$B$27)*1)</f>
        <v>2</v>
      </c>
      <c r="E31" s="6">
        <f t="array" ref="E31">SUM(($B31=MONTH($E$4:$E$27))*(E$30=$B$4:$B$27)*1)</f>
        <v>1</v>
      </c>
      <c r="F31" s="6">
        <f t="array" ref="F31">SUM(($B31=MONTH($E$4:$E$27))*(F$30=$B$4:$B$27)*1)</f>
        <v>0</v>
      </c>
      <c r="H31" s="1" t="s">
        <v>60</v>
      </c>
      <c r="I31" s="1" t="s">
        <v>61</v>
      </c>
      <c r="J31" s="7">
        <f t="array" ref="J31">MAX(IF((LEFT($C$4:$C$27,1)=$H31),$H$4:$H$27))</f>
        <v>22000</v>
      </c>
    </row>
    <row r="32" spans="2:10" x14ac:dyDescent="0.3">
      <c r="B32" s="1">
        <v>2</v>
      </c>
      <c r="C32" s="6">
        <f t="array" ref="C32">SUM(($B32=MONTH($E$4:$E$27))*(C$30=$B$4:$B$27)*1)</f>
        <v>1</v>
      </c>
      <c r="D32" s="6">
        <f t="array" ref="D32">SUM(($B32=MONTH($E$4:$E$27))*(D$30=$B$4:$B$27)*1)</f>
        <v>1</v>
      </c>
      <c r="E32" s="6">
        <f t="array" ref="E32">SUM(($B32=MONTH($E$4:$E$27))*(E$30=$B$4:$B$27)*1)</f>
        <v>0</v>
      </c>
      <c r="F32" s="6">
        <f t="array" ref="F32">SUM(($B32=MONTH($E$4:$E$27))*(F$30=$B$4:$B$27)*1)</f>
        <v>3</v>
      </c>
      <c r="H32" s="1" t="s">
        <v>62</v>
      </c>
      <c r="I32" s="1" t="s">
        <v>63</v>
      </c>
      <c r="J32" s="7">
        <f t="array" ref="J32">MAX(IF((LEFT($C$4:$C$27,1)=$H32),$H$4:$H$27))</f>
        <v>19800</v>
      </c>
    </row>
    <row r="33" spans="2:9" x14ac:dyDescent="0.3">
      <c r="B33" s="1">
        <v>3</v>
      </c>
      <c r="C33" s="6">
        <f t="array" ref="C33">SUM(($B33=MONTH($E$4:$E$27))*(C$30=$B$4:$B$27)*1)</f>
        <v>0</v>
      </c>
      <c r="D33" s="6">
        <f t="array" ref="D33">SUM(($B33=MONTH($E$4:$E$27))*(D$30=$B$4:$B$27)*1)</f>
        <v>2</v>
      </c>
      <c r="E33" s="6">
        <f t="array" ref="E33">SUM(($B33=MONTH($E$4:$E$27))*(E$30=$B$4:$B$27)*1)</f>
        <v>4</v>
      </c>
      <c r="F33" s="6">
        <f t="array" ref="F33">SUM(($B33=MONTH($E$4:$E$27))*(F$30=$B$4:$B$27)*1)</f>
        <v>2</v>
      </c>
    </row>
    <row r="34" spans="2:9" x14ac:dyDescent="0.3">
      <c r="B34" s="1">
        <v>4</v>
      </c>
      <c r="C34" s="6">
        <f t="array" ref="C34">SUM(($B34=MONTH($E$4:$E$27))*(C$30=$B$4:$B$27)*1)</f>
        <v>3</v>
      </c>
      <c r="D34" s="6">
        <f t="array" ref="D34">SUM(($B34=MONTH($E$4:$E$27))*(D$30=$B$4:$B$27)*1)</f>
        <v>1</v>
      </c>
      <c r="E34" s="6">
        <f t="array" ref="E34">SUM(($B34=MONTH($E$4:$E$27))*(E$30=$B$4:$B$27)*1)</f>
        <v>2</v>
      </c>
      <c r="F34" s="6">
        <f t="array" ref="F34">SUM(($B34=MONTH($E$4:$E$27))*(F$30=$B$4:$B$27)*1)</f>
        <v>0</v>
      </c>
      <c r="H34" t="s">
        <v>64</v>
      </c>
    </row>
    <row r="35" spans="2:9" x14ac:dyDescent="0.3">
      <c r="H35" s="5" t="s">
        <v>1</v>
      </c>
      <c r="I35" s="1" t="str">
        <f t="array" ref="I35">INDEX($C$4:$C$27,MATCH(MAX(($B$4:$B$27="취미/레저")*$I$4:$I$27),($B$4:$B$27="취미/레저")*$I$4:$I$27,0))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I15" sqref="I15"/>
    </sheetView>
  </sheetViews>
  <sheetFormatPr defaultRowHeight="16.5" x14ac:dyDescent="0.3"/>
  <cols>
    <col min="1" max="1" width="2.875" customWidth="1"/>
    <col min="2" max="3" width="11.25" bestFit="1" customWidth="1"/>
    <col min="4" max="4" width="11.125" bestFit="1" customWidth="1"/>
    <col min="5" max="5" width="12.125" bestFit="1" customWidth="1"/>
  </cols>
  <sheetData>
    <row r="2" spans="2:5" x14ac:dyDescent="0.3">
      <c r="B2" s="27" t="s">
        <v>2</v>
      </c>
      <c r="C2" t="s">
        <v>20</v>
      </c>
    </row>
    <row r="4" spans="2:5" x14ac:dyDescent="0.3">
      <c r="B4" s="27" t="s">
        <v>170</v>
      </c>
      <c r="C4" s="27" t="s">
        <v>1</v>
      </c>
      <c r="D4" t="s">
        <v>168</v>
      </c>
      <c r="E4" t="s">
        <v>169</v>
      </c>
    </row>
    <row r="5" spans="2:5" x14ac:dyDescent="0.3">
      <c r="B5" t="s">
        <v>61</v>
      </c>
      <c r="E5" s="28"/>
    </row>
    <row r="6" spans="2:5" x14ac:dyDescent="0.3">
      <c r="C6" t="s">
        <v>18</v>
      </c>
      <c r="D6">
        <v>1</v>
      </c>
      <c r="E6" s="28">
        <v>19800</v>
      </c>
    </row>
    <row r="7" spans="2:5" x14ac:dyDescent="0.3">
      <c r="C7" t="s">
        <v>26</v>
      </c>
      <c r="D7">
        <v>4</v>
      </c>
      <c r="E7" s="28">
        <v>68000</v>
      </c>
    </row>
    <row r="8" spans="2:5" x14ac:dyDescent="0.3">
      <c r="C8" t="s">
        <v>30</v>
      </c>
      <c r="D8">
        <v>12</v>
      </c>
      <c r="E8" s="28">
        <v>264000</v>
      </c>
    </row>
    <row r="9" spans="2:5" x14ac:dyDescent="0.3">
      <c r="B9" t="s">
        <v>171</v>
      </c>
      <c r="D9">
        <v>17</v>
      </c>
      <c r="E9" s="28">
        <v>351800</v>
      </c>
    </row>
    <row r="10" spans="2:5" x14ac:dyDescent="0.3">
      <c r="B10" t="s">
        <v>63</v>
      </c>
      <c r="E10" s="28"/>
    </row>
    <row r="11" spans="2:5" x14ac:dyDescent="0.3">
      <c r="C11" t="s">
        <v>36</v>
      </c>
      <c r="D11">
        <v>7</v>
      </c>
      <c r="E11" s="28">
        <v>61600</v>
      </c>
    </row>
    <row r="12" spans="2:5" x14ac:dyDescent="0.3">
      <c r="C12" t="s">
        <v>41</v>
      </c>
      <c r="D12">
        <v>8</v>
      </c>
      <c r="E12" s="28">
        <v>56000</v>
      </c>
    </row>
    <row r="13" spans="2:5" x14ac:dyDescent="0.3">
      <c r="C13" t="s">
        <v>46</v>
      </c>
      <c r="D13">
        <v>5</v>
      </c>
      <c r="E13" s="28">
        <v>99000</v>
      </c>
    </row>
    <row r="14" spans="2:5" x14ac:dyDescent="0.3">
      <c r="B14" t="s">
        <v>172</v>
      </c>
      <c r="D14">
        <v>20</v>
      </c>
      <c r="E14" s="28">
        <v>216600</v>
      </c>
    </row>
    <row r="15" spans="2:5" x14ac:dyDescent="0.3">
      <c r="B15" t="s">
        <v>167</v>
      </c>
      <c r="D15">
        <v>37</v>
      </c>
      <c r="E15" s="28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3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3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3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3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3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3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3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1DFAAD07-9714-48CD-9038-7AF4431E12A8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L13" sqref="L13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55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3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3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3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3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3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3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3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3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3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3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3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dataConsolidate/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BF77E6E1-E4C5-4080-9A16-752F4B9BD9FE}">
      <formula1>"소설,취미/레저,컴퓨터,사회과학"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52"/>
  <sheetViews>
    <sheetView tabSelected="1" workbookViewId="0">
      <selection activeCell="G33" sqref="G33"/>
    </sheetView>
  </sheetViews>
  <sheetFormatPr defaultRowHeight="16.5" outlineLevelRow="1" x14ac:dyDescent="0.3"/>
  <cols>
    <col min="1" max="1" width="9.75" bestFit="1" customWidth="1"/>
    <col min="2" max="2" width="6.5" customWidth="1"/>
    <col min="3" max="3" width="7" customWidth="1"/>
    <col min="4" max="4" width="9.375" bestFit="1" customWidth="1"/>
  </cols>
  <sheetData>
    <row r="1" spans="1:4" x14ac:dyDescent="0.3">
      <c r="A1" t="s">
        <v>56</v>
      </c>
    </row>
    <row r="2" spans="1:4" x14ac:dyDescent="0.3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3">
      <c r="A3" s="29"/>
      <c r="B3" s="29"/>
      <c r="C3" s="29">
        <f>오프라인!$E$3</f>
        <v>8</v>
      </c>
      <c r="D3" s="30">
        <f>오프라인!$G$3</f>
        <v>53200</v>
      </c>
    </row>
    <row r="4" spans="1:4" hidden="1" outlineLevel="1" collapsed="1" x14ac:dyDescent="0.3">
      <c r="A4" s="29"/>
      <c r="B4" s="29"/>
      <c r="C4" s="29">
        <f>오프라인!$E$5</f>
        <v>7</v>
      </c>
      <c r="D4" s="30">
        <f>오프라인!$G$5</f>
        <v>58520</v>
      </c>
    </row>
    <row r="5" spans="1:4" hidden="1" outlineLevel="1" collapsed="1" x14ac:dyDescent="0.3">
      <c r="A5" s="29"/>
      <c r="B5" s="29"/>
      <c r="C5" s="29">
        <f>오프라인!$E$9</f>
        <v>5</v>
      </c>
      <c r="D5" s="30">
        <f>오프라인!$G$9</f>
        <v>94050</v>
      </c>
    </row>
    <row r="6" spans="1:4" hidden="1" outlineLevel="1" collapsed="1" x14ac:dyDescent="0.3">
      <c r="A6" s="29"/>
      <c r="B6" s="29"/>
      <c r="C6" s="29">
        <f>온라인!$E$9</f>
        <v>4</v>
      </c>
      <c r="D6" s="30">
        <f>온라인!$G$9</f>
        <v>57800</v>
      </c>
    </row>
    <row r="7" spans="1:4" hidden="1" outlineLevel="1" collapsed="1" x14ac:dyDescent="0.3">
      <c r="A7" s="29"/>
      <c r="B7" s="29"/>
      <c r="C7" s="29">
        <f>온라인!$E$10</f>
        <v>1</v>
      </c>
      <c r="D7" s="30">
        <f>온라인!$G$10</f>
        <v>18810</v>
      </c>
    </row>
    <row r="8" spans="1:4" hidden="1" outlineLevel="1" collapsed="1" x14ac:dyDescent="0.3">
      <c r="A8" s="29"/>
      <c r="B8" s="29"/>
      <c r="C8" s="29">
        <f>온라인!$E$14</f>
        <v>12</v>
      </c>
      <c r="D8" s="30">
        <f>온라인!$G$14</f>
        <v>250800</v>
      </c>
    </row>
    <row r="9" spans="1:4" collapsed="1" x14ac:dyDescent="0.3">
      <c r="A9" s="29" t="s">
        <v>20</v>
      </c>
      <c r="B9" s="29"/>
      <c r="C9" s="29">
        <f>MAX(C3:C8)</f>
        <v>12</v>
      </c>
      <c r="D9" s="30">
        <f>MAX(D3:D8)</f>
        <v>250800</v>
      </c>
    </row>
    <row r="10" spans="1:4" hidden="1" outlineLevel="1" x14ac:dyDescent="0.3">
      <c r="A10" s="29"/>
      <c r="B10" s="29"/>
      <c r="C10" s="29">
        <f>오프라인!$E$4</f>
        <v>5</v>
      </c>
      <c r="D10" s="30">
        <f>오프라인!$G$4</f>
        <v>47025</v>
      </c>
    </row>
    <row r="11" spans="1:4" hidden="1" outlineLevel="1" collapsed="1" x14ac:dyDescent="0.3">
      <c r="A11" s="29"/>
      <c r="B11" s="29"/>
      <c r="C11" s="29">
        <f>오프라인!$E$10</f>
        <v>4</v>
      </c>
      <c r="D11" s="30">
        <f>오프라인!$G$10</f>
        <v>41800</v>
      </c>
    </row>
    <row r="12" spans="1:4" hidden="1" outlineLevel="1" collapsed="1" x14ac:dyDescent="0.3">
      <c r="A12" s="29"/>
      <c r="B12" s="29"/>
      <c r="C12" s="29">
        <f>오프라인!$E$12</f>
        <v>1</v>
      </c>
      <c r="D12" s="30">
        <f>오프라인!$G$12</f>
        <v>8360</v>
      </c>
    </row>
    <row r="13" spans="1:4" hidden="1" outlineLevel="1" collapsed="1" x14ac:dyDescent="0.3">
      <c r="A13" s="29"/>
      <c r="B13" s="29"/>
      <c r="C13" s="29">
        <f>오프라인!$E$13</f>
        <v>7</v>
      </c>
      <c r="D13" s="30">
        <f>오프라인!$G$13</f>
        <v>79800</v>
      </c>
    </row>
    <row r="14" spans="1:4" hidden="1" outlineLevel="1" collapsed="1" x14ac:dyDescent="0.3">
      <c r="A14" s="29"/>
      <c r="B14" s="29"/>
      <c r="C14" s="29">
        <f>온라인!$E$6</f>
        <v>3</v>
      </c>
      <c r="D14" s="30">
        <f>온라인!$G$6</f>
        <v>30600</v>
      </c>
    </row>
    <row r="15" spans="1:4" hidden="1" outlineLevel="1" collapsed="1" x14ac:dyDescent="0.3">
      <c r="A15" s="29"/>
      <c r="B15" s="29"/>
      <c r="C15" s="29">
        <f>온라인!$E$8</f>
        <v>1</v>
      </c>
      <c r="D15" s="30">
        <f>온라인!$G$8</f>
        <v>8500</v>
      </c>
    </row>
    <row r="16" spans="1:4" hidden="1" outlineLevel="1" collapsed="1" x14ac:dyDescent="0.3">
      <c r="A16" s="29"/>
      <c r="B16" s="29"/>
      <c r="C16" s="29">
        <f>온라인!$E$11</f>
        <v>1</v>
      </c>
      <c r="D16" s="30">
        <f>온라인!$G$11</f>
        <v>10450</v>
      </c>
    </row>
    <row r="17" spans="1:4" collapsed="1" x14ac:dyDescent="0.3">
      <c r="A17" s="29" t="s">
        <v>11</v>
      </c>
      <c r="B17" s="29"/>
      <c r="C17" s="29">
        <f>MAX(C10:C16)</f>
        <v>7</v>
      </c>
      <c r="D17" s="30">
        <f>MAX(D10:D16)</f>
        <v>79800</v>
      </c>
    </row>
    <row r="18" spans="1:4" hidden="1" outlineLevel="1" x14ac:dyDescent="0.3">
      <c r="A18" s="29"/>
      <c r="B18" s="29"/>
      <c r="C18" s="29">
        <f>오프라인!$E$6</f>
        <v>2</v>
      </c>
      <c r="D18" s="30">
        <f>오프라인!$G$6</f>
        <v>28500</v>
      </c>
    </row>
    <row r="19" spans="1:4" hidden="1" outlineLevel="1" collapsed="1" x14ac:dyDescent="0.3">
      <c r="A19" s="29"/>
      <c r="B19" s="29"/>
      <c r="C19" s="29">
        <f>오프라인!$E$7</f>
        <v>8</v>
      </c>
      <c r="D19" s="30">
        <f>오프라인!$G$7</f>
        <v>75240</v>
      </c>
    </row>
    <row r="20" spans="1:4" hidden="1" outlineLevel="1" collapsed="1" x14ac:dyDescent="0.3">
      <c r="A20" s="29"/>
      <c r="B20" s="29"/>
      <c r="C20" s="29">
        <f>오프라인!$E$14</f>
        <v>1</v>
      </c>
      <c r="D20" s="30">
        <f>오프라인!$G$14</f>
        <v>14250</v>
      </c>
    </row>
    <row r="21" spans="1:4" hidden="1" outlineLevel="1" collapsed="1" x14ac:dyDescent="0.3">
      <c r="A21" s="29"/>
      <c r="B21" s="29"/>
      <c r="C21" s="29">
        <f>온라인!$E$3</f>
        <v>10</v>
      </c>
      <c r="D21" s="30">
        <f>온라인!$G$3</f>
        <v>188100</v>
      </c>
    </row>
    <row r="22" spans="1:4" hidden="1" outlineLevel="1" collapsed="1" x14ac:dyDescent="0.3">
      <c r="A22" s="29"/>
      <c r="B22" s="29"/>
      <c r="C22" s="29">
        <f>온라인!$E$12</f>
        <v>6</v>
      </c>
      <c r="D22" s="30">
        <f>온라인!$G$12</f>
        <v>11400</v>
      </c>
    </row>
    <row r="23" spans="1:4" hidden="1" outlineLevel="1" collapsed="1" x14ac:dyDescent="0.3">
      <c r="A23" s="29"/>
      <c r="B23" s="29"/>
      <c r="C23" s="29">
        <f>온라인!$E$13</f>
        <v>10</v>
      </c>
      <c r="D23" s="30">
        <f>온라인!$G$13</f>
        <v>94050</v>
      </c>
    </row>
    <row r="24" spans="1:4" collapsed="1" x14ac:dyDescent="0.3">
      <c r="A24" t="s">
        <v>8</v>
      </c>
      <c r="C24">
        <f>MAX(C18:C23)</f>
        <v>10</v>
      </c>
      <c r="D24" s="31">
        <f>MAX(D18:D23)</f>
        <v>188100</v>
      </c>
    </row>
    <row r="25" spans="1:4" hidden="1" outlineLevel="1" x14ac:dyDescent="0.3">
      <c r="C25">
        <f>오프라인!$E$8</f>
        <v>1</v>
      </c>
      <c r="D25" s="31">
        <f>오프라인!$G$8</f>
        <v>15840</v>
      </c>
    </row>
    <row r="26" spans="1:4" hidden="1" outlineLevel="1" collapsed="1" x14ac:dyDescent="0.3">
      <c r="C26">
        <f>오프라인!$E$11</f>
        <v>9</v>
      </c>
      <c r="D26" s="31">
        <f>오프라인!$G$11</f>
        <v>142560</v>
      </c>
    </row>
    <row r="27" spans="1:4" hidden="1" outlineLevel="1" collapsed="1" x14ac:dyDescent="0.3">
      <c r="C27">
        <f>온라인!$E$4</f>
        <v>2</v>
      </c>
      <c r="D27" s="31">
        <f>온라인!$G$4</f>
        <v>35640</v>
      </c>
    </row>
    <row r="28" spans="1:4" hidden="1" outlineLevel="1" collapsed="1" x14ac:dyDescent="0.3">
      <c r="C28">
        <f>온라인!$E$5</f>
        <v>3</v>
      </c>
      <c r="D28" s="31">
        <f>온라인!$G$5</f>
        <v>26730</v>
      </c>
    </row>
    <row r="29" spans="1:4" hidden="1" outlineLevel="1" collapsed="1" x14ac:dyDescent="0.3">
      <c r="C29">
        <f>온라인!$E$7</f>
        <v>6</v>
      </c>
      <c r="D29" s="31">
        <f>온라인!$G$7</f>
        <v>106920</v>
      </c>
    </row>
    <row r="30" spans="1:4" collapsed="1" x14ac:dyDescent="0.3">
      <c r="A30" t="s">
        <v>14</v>
      </c>
      <c r="C30">
        <f>MAX(C25:C29)</f>
        <v>9</v>
      </c>
      <c r="D30" s="31">
        <f>MAX(D25:D29)</f>
        <v>142560</v>
      </c>
    </row>
    <row r="31" spans="1:4" x14ac:dyDescent="0.3">
      <c r="D31" s="31"/>
    </row>
    <row r="32" spans="1:4" x14ac:dyDescent="0.3">
      <c r="D32" s="31"/>
    </row>
    <row r="33" spans="4:4" x14ac:dyDescent="0.3">
      <c r="D33" s="31"/>
    </row>
    <row r="34" spans="4:4" x14ac:dyDescent="0.3">
      <c r="D34" s="31"/>
    </row>
    <row r="35" spans="4:4" x14ac:dyDescent="0.3">
      <c r="D35" s="31"/>
    </row>
    <row r="36" spans="4:4" x14ac:dyDescent="0.3">
      <c r="D36" s="31"/>
    </row>
    <row r="37" spans="4:4" x14ac:dyDescent="0.3">
      <c r="D37" s="31"/>
    </row>
    <row r="38" spans="4:4" x14ac:dyDescent="0.3">
      <c r="D38" s="31"/>
    </row>
    <row r="39" spans="4:4" x14ac:dyDescent="0.3">
      <c r="D39" s="31"/>
    </row>
    <row r="40" spans="4:4" x14ac:dyDescent="0.3">
      <c r="D40" s="31"/>
    </row>
    <row r="41" spans="4:4" x14ac:dyDescent="0.3">
      <c r="D41" s="31"/>
    </row>
    <row r="42" spans="4:4" x14ac:dyDescent="0.3">
      <c r="D42" s="31"/>
    </row>
    <row r="43" spans="4:4" x14ac:dyDescent="0.3">
      <c r="D43" s="31"/>
    </row>
    <row r="44" spans="4:4" x14ac:dyDescent="0.3">
      <c r="D44" s="31"/>
    </row>
    <row r="45" spans="4:4" x14ac:dyDescent="0.3">
      <c r="D45" s="31"/>
    </row>
    <row r="46" spans="4:4" x14ac:dyDescent="0.3">
      <c r="D46" s="31"/>
    </row>
    <row r="47" spans="4:4" x14ac:dyDescent="0.3">
      <c r="D47" s="31"/>
    </row>
    <row r="48" spans="4:4" x14ac:dyDescent="0.3">
      <c r="D48" s="31"/>
    </row>
    <row r="49" spans="4:4" x14ac:dyDescent="0.3">
      <c r="D49" s="31"/>
    </row>
    <row r="50" spans="4:4" x14ac:dyDescent="0.3">
      <c r="D50" s="31"/>
    </row>
    <row r="51" spans="4:4" x14ac:dyDescent="0.3">
      <c r="D51" s="31"/>
    </row>
    <row r="52" spans="4:4" x14ac:dyDescent="0.3">
      <c r="D52" s="31"/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O20" sqref="O20"/>
    </sheetView>
  </sheetViews>
  <sheetFormatPr defaultRowHeight="16.5" x14ac:dyDescent="0.3"/>
  <cols>
    <col min="4" max="4" width="9.375" bestFit="1" customWidth="1"/>
  </cols>
  <sheetData>
    <row r="2" spans="2:4" x14ac:dyDescent="0.3">
      <c r="B2" t="s">
        <v>50</v>
      </c>
    </row>
    <row r="3" spans="2:4" x14ac:dyDescent="0.3">
      <c r="B3" s="1" t="s">
        <v>2</v>
      </c>
      <c r="C3" s="1" t="s">
        <v>4</v>
      </c>
      <c r="D3" s="1" t="s">
        <v>6</v>
      </c>
    </row>
    <row r="4" spans="2:4" x14ac:dyDescent="0.3">
      <c r="B4" s="1" t="s">
        <v>14</v>
      </c>
      <c r="C4" s="1">
        <v>21</v>
      </c>
      <c r="D4" s="3">
        <v>327690</v>
      </c>
    </row>
    <row r="5" spans="2:4" x14ac:dyDescent="0.3">
      <c r="B5" s="1" t="s">
        <v>20</v>
      </c>
      <c r="C5" s="1">
        <v>37</v>
      </c>
      <c r="D5" s="3">
        <v>533180</v>
      </c>
    </row>
    <row r="6" spans="2:4" x14ac:dyDescent="0.3">
      <c r="B6" s="1" t="s">
        <v>11</v>
      </c>
      <c r="C6" s="1">
        <v>22</v>
      </c>
      <c r="D6" s="3">
        <v>226535</v>
      </c>
    </row>
    <row r="7" spans="2:4" x14ac:dyDescent="0.3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K8" sqref="K8"/>
    </sheetView>
  </sheetViews>
  <sheetFormatPr defaultRowHeight="16.5" x14ac:dyDescent="0.3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3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3">
      <c r="B3" s="32" t="s">
        <v>13</v>
      </c>
      <c r="C3" s="1" t="s">
        <v>14</v>
      </c>
      <c r="D3" s="1" t="s">
        <v>16</v>
      </c>
      <c r="E3" s="33">
        <v>58800</v>
      </c>
    </row>
    <row r="4" spans="2:5" x14ac:dyDescent="0.3">
      <c r="B4" s="32" t="s">
        <v>22</v>
      </c>
      <c r="C4" s="1" t="s">
        <v>11</v>
      </c>
      <c r="D4" s="1" t="s">
        <v>23</v>
      </c>
      <c r="E4" s="33">
        <v>10000</v>
      </c>
    </row>
    <row r="5" spans="2:5" x14ac:dyDescent="0.3">
      <c r="B5" s="32" t="s">
        <v>36</v>
      </c>
      <c r="C5" s="1" t="s">
        <v>14</v>
      </c>
      <c r="D5" s="1" t="s">
        <v>38</v>
      </c>
      <c r="E5" s="33">
        <v>17600</v>
      </c>
    </row>
    <row r="6" spans="2:5" x14ac:dyDescent="0.3">
      <c r="B6" s="32" t="s">
        <v>39</v>
      </c>
      <c r="C6" s="1" t="s">
        <v>14</v>
      </c>
      <c r="D6" s="1" t="s">
        <v>15</v>
      </c>
      <c r="E6" s="33">
        <v>17600</v>
      </c>
    </row>
    <row r="7" spans="2:5" x14ac:dyDescent="0.3">
      <c r="B7" s="32" t="s">
        <v>7</v>
      </c>
      <c r="C7" s="1" t="s">
        <v>8</v>
      </c>
      <c r="D7" s="1" t="s">
        <v>9</v>
      </c>
      <c r="E7" s="33">
        <v>39800</v>
      </c>
    </row>
    <row r="8" spans="2:5" x14ac:dyDescent="0.3">
      <c r="B8" s="32" t="s">
        <v>41</v>
      </c>
      <c r="C8" s="1" t="s">
        <v>20</v>
      </c>
      <c r="D8" s="1" t="s">
        <v>42</v>
      </c>
      <c r="E8" s="33">
        <v>7000</v>
      </c>
    </row>
    <row r="9" spans="2:5" x14ac:dyDescent="0.3">
      <c r="B9" s="32" t="s">
        <v>49</v>
      </c>
      <c r="C9" s="1" t="s">
        <v>11</v>
      </c>
      <c r="D9" s="1" t="s">
        <v>12</v>
      </c>
      <c r="E9" s="33">
        <v>9900</v>
      </c>
    </row>
    <row r="10" spans="2:5" x14ac:dyDescent="0.3">
      <c r="B10" s="32" t="s">
        <v>18</v>
      </c>
      <c r="C10" s="1" t="s">
        <v>14</v>
      </c>
      <c r="D10" s="1" t="s">
        <v>19</v>
      </c>
      <c r="E10" s="33">
        <v>62800</v>
      </c>
    </row>
    <row r="11" spans="2:5" x14ac:dyDescent="0.3">
      <c r="B11" s="32" t="s">
        <v>26</v>
      </c>
      <c r="C11" s="1" t="s">
        <v>20</v>
      </c>
      <c r="D11" s="1" t="s">
        <v>27</v>
      </c>
      <c r="E11" s="33">
        <v>17000</v>
      </c>
    </row>
    <row r="12" spans="2:5" x14ac:dyDescent="0.3">
      <c r="B12" s="32" t="s">
        <v>32</v>
      </c>
      <c r="C12" s="1" t="s">
        <v>11</v>
      </c>
      <c r="D12" s="1" t="s">
        <v>33</v>
      </c>
      <c r="E12" s="33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joker</cp:lastModifiedBy>
  <cp:lastPrinted>2025-07-31T02:37:24Z</cp:lastPrinted>
  <dcterms:created xsi:type="dcterms:W3CDTF">2023-08-09T00:13:15Z</dcterms:created>
  <dcterms:modified xsi:type="dcterms:W3CDTF">2025-07-31T02:46:21Z</dcterms:modified>
</cp:coreProperties>
</file>