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d289ee5197292a/바탕 화면/컴활/02 최신기출유형/09회/"/>
    </mc:Choice>
  </mc:AlternateContent>
  <xr:revisionPtr revIDLastSave="105" documentId="13_ncr:1_{DA873C24-BB03-4B28-BC7B-3893B1399E66}" xr6:coauthVersionLast="47" xr6:coauthVersionMax="47" xr10:uidLastSave="{D61F79F5-8EA4-4365-B60D-9B16C23A378A}"/>
  <bookViews>
    <workbookView xWindow="-108" yWindow="-108" windowWidth="23256" windowHeight="12456" firstSheet="1" activeTab="6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C32" i="1" a="1"/>
  <c r="C32" i="1" s="1"/>
  <c r="D32" i="1" a="1"/>
  <c r="D32" i="1"/>
  <c r="E32" i="1" a="1"/>
  <c r="E32" i="1" s="1"/>
  <c r="F32" i="1" a="1"/>
  <c r="F32" i="1"/>
  <c r="C33" i="1" a="1"/>
  <c r="C33" i="1" s="1"/>
  <c r="D33" i="1" a="1"/>
  <c r="D33" i="1"/>
  <c r="E33" i="1" a="1"/>
  <c r="E33" i="1" s="1"/>
  <c r="F33" i="1" a="1"/>
  <c r="F33" i="1"/>
  <c r="C34" i="1" a="1"/>
  <c r="C34" i="1" s="1"/>
  <c r="D34" i="1" a="1"/>
  <c r="D34" i="1"/>
  <c r="E34" i="1" a="1"/>
  <c r="E34" i="1" s="1"/>
  <c r="F34" i="1" a="1"/>
  <c r="F34" i="1"/>
  <c r="D31" i="1" a="1"/>
  <c r="D31" i="1" s="1"/>
  <c r="E31" i="1" a="1"/>
  <c r="E31" i="1" s="1"/>
  <c r="F31" i="1" a="1"/>
  <c r="F31" i="1" s="1"/>
  <c r="C31" i="1" a="1"/>
  <c r="C31" i="1" s="1"/>
  <c r="C3" i="5"/>
  <c r="C4" i="5"/>
  <c r="C9" i="5" s="1"/>
  <c r="C5" i="5"/>
  <c r="D3" i="5"/>
  <c r="D4" i="5"/>
  <c r="D5" i="5"/>
  <c r="C6" i="5"/>
  <c r="C7" i="5"/>
  <c r="C8" i="5"/>
  <c r="D6" i="5"/>
  <c r="D7" i="5"/>
  <c r="D8" i="5"/>
  <c r="D9" i="5"/>
  <c r="C10" i="5"/>
  <c r="C11" i="5"/>
  <c r="C12" i="5"/>
  <c r="C13" i="5"/>
  <c r="D10" i="5"/>
  <c r="D11" i="5"/>
  <c r="D12" i="5"/>
  <c r="D17" i="5" s="1"/>
  <c r="D13" i="5"/>
  <c r="C14" i="5"/>
  <c r="C15" i="5"/>
  <c r="C16" i="5"/>
  <c r="D14" i="5"/>
  <c r="D15" i="5"/>
  <c r="D16" i="5"/>
  <c r="C17" i="5"/>
  <c r="C18" i="5"/>
  <c r="C19" i="5"/>
  <c r="C20" i="5"/>
  <c r="C24" i="5" s="1"/>
  <c r="D18" i="5"/>
  <c r="D24" i="5" s="1"/>
  <c r="D19" i="5"/>
  <c r="D20" i="5"/>
  <c r="C21" i="5"/>
  <c r="C22" i="5"/>
  <c r="C23" i="5"/>
  <c r="D21" i="5"/>
  <c r="D22" i="5"/>
  <c r="D23" i="5"/>
  <c r="C25" i="5"/>
  <c r="C30" i="5" s="1"/>
  <c r="C26" i="5"/>
  <c r="D25" i="5"/>
  <c r="D26" i="5"/>
  <c r="C27" i="5"/>
  <c r="C28" i="5"/>
  <c r="C29" i="5"/>
  <c r="D27" i="5"/>
  <c r="D28" i="5"/>
  <c r="D30" i="5" s="1"/>
  <c r="D29" i="5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7" i="1" a="1"/>
  <c r="J9" i="1" a="1"/>
  <c r="J11" i="1" a="1"/>
  <c r="J13" i="1" a="1"/>
  <c r="J15" i="1" a="1"/>
  <c r="J17" i="1" a="1"/>
  <c r="J19" i="1" a="1"/>
  <c r="J21" i="1" a="1"/>
  <c r="J23" i="1" a="1"/>
  <c r="J25" i="1" a="1"/>
  <c r="J27" i="1" a="1"/>
  <c r="J24" i="1" a="1"/>
  <c r="J6" i="1" a="1"/>
  <c r="J8" i="1" a="1"/>
  <c r="J10" i="1" a="1"/>
  <c r="J12" i="1" a="1"/>
  <c r="J14" i="1" a="1"/>
  <c r="J16" i="1" a="1"/>
  <c r="J18" i="1" a="1"/>
  <c r="J20" i="1" a="1"/>
  <c r="J22" i="1" a="1"/>
  <c r="J26" i="1" a="1"/>
  <c r="J4" i="1" a="1"/>
  <c r="J26" i="1" l="1"/>
  <c r="J22" i="1"/>
  <c r="J20" i="1"/>
  <c r="J18" i="1"/>
  <c r="J16" i="1"/>
  <c r="J14" i="1"/>
  <c r="J12" i="1"/>
  <c r="J10" i="1"/>
  <c r="J8" i="1"/>
  <c r="J6" i="1"/>
  <c r="J24" i="1"/>
  <c r="J27" i="1"/>
  <c r="J25" i="1"/>
  <c r="J23" i="1"/>
  <c r="J21" i="1"/>
  <c r="J19" i="1"/>
  <c r="J17" i="1"/>
  <c r="J15" i="1"/>
  <c r="J13" i="1"/>
  <c r="J11" i="1"/>
  <c r="J9" i="1"/>
  <c r="J7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6B61A04-AF65-4CB8-BFC7-3F6CA648EC29}" name="MS Access Database_Query" type="1" refreshedVersion="8" background="1">
    <dbPr connection="DSN=MS Access Database;DBQ=C:\02 최신기출유형\09회\도서판매.accdb;DefaultDir=C:\02 최신기출유형\09회;DriverId=25;FIL=MS Access;MaxBufferSize=2048;PageTimeout=5;" command="SELECT 상반기판매.분류, 상반기판매.고객코드, 상반기판매.수량, 상반기판매.금액_x000d__x000a_FROM `C:\02 최신기출유형\09회\도서판매.accdb`.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<sst xmlns="http://schemas.openxmlformats.org/spreadsheetml/2006/main" count="368" uniqueCount="73">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</sst>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7" formatCode="[Red][&gt;=50000]#,##0&quot;원&quot;\ &quot;[10%할인]&quot;;[&gt;=10000]#,##0&quot;원&quot;\ &quot;[5%할인]&quot;;#,##0&quot;원&quot;\ &quot;[할인안됨]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621696055598684"/>
          <c:y val="0.29071409177301111"/>
          <c:w val="0.71452256848175666"/>
          <c:h val="0.5846235751971166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9988320"/>
        <c:axId val="549989400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54998940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9988320"/>
        <c:crosses val="max"/>
        <c:crossBetween val="between"/>
      </c:valAx>
      <c:catAx>
        <c:axId val="5499883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499894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사용자" refreshedDate="45757.117029166664" backgroundQuery="1" createdVersion="8" refreshedVersion="8" minRefreshableVersion="3" recordCount="24" xr:uid="{FF30E041-ADE5-49CD-8A0A-3658063C3D5A}">
  <cacheSource type="external" connectionId="1"/>
  <cacheFields count="5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4"/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고객코드2" numFmtId="0" databaseField="0">
      <fieldGroup base="1">
        <discretePr count="17">
          <x v="0"/>
          <x v="12"/>
          <x v="1"/>
          <x v="2"/>
          <x v="3"/>
          <x v="4"/>
          <x v="11"/>
          <x v="11"/>
          <x v="5"/>
          <x v="6"/>
          <x v="11"/>
          <x v="12"/>
          <x v="7"/>
          <x v="8"/>
          <x v="9"/>
          <x v="10"/>
          <x v="12"/>
        </discretePr>
        <groupItems count="13">
          <s v="I001"/>
          <s v="O051"/>
          <s v="I006"/>
          <s v="O009"/>
          <s v="I025"/>
          <s v="O003"/>
          <s v="O028"/>
          <s v="I005"/>
          <s v="O020"/>
          <s v="I009"/>
          <s v="I008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0"/>
    <x v="1"/>
    <x v="4"/>
    <x v="4"/>
  </r>
  <r>
    <x v="0"/>
    <x v="4"/>
    <x v="5"/>
    <x v="5"/>
  </r>
  <r>
    <x v="2"/>
    <x v="5"/>
    <x v="3"/>
    <x v="6"/>
  </r>
  <r>
    <x v="1"/>
    <x v="6"/>
    <x v="6"/>
    <x v="7"/>
  </r>
  <r>
    <x v="1"/>
    <x v="7"/>
    <x v="7"/>
    <x v="8"/>
  </r>
  <r>
    <x v="2"/>
    <x v="8"/>
    <x v="1"/>
    <x v="9"/>
  </r>
  <r>
    <x v="2"/>
    <x v="9"/>
    <x v="7"/>
    <x v="10"/>
  </r>
  <r>
    <x v="1"/>
    <x v="10"/>
    <x v="8"/>
    <x v="11"/>
  </r>
  <r>
    <x v="3"/>
    <x v="3"/>
    <x v="9"/>
    <x v="12"/>
  </r>
  <r>
    <x v="0"/>
    <x v="3"/>
    <x v="0"/>
    <x v="1"/>
  </r>
  <r>
    <x v="3"/>
    <x v="6"/>
    <x v="5"/>
    <x v="13"/>
  </r>
  <r>
    <x v="3"/>
    <x v="11"/>
    <x v="10"/>
    <x v="14"/>
  </r>
  <r>
    <x v="2"/>
    <x v="12"/>
    <x v="6"/>
    <x v="15"/>
  </r>
  <r>
    <x v="1"/>
    <x v="11"/>
    <x v="2"/>
    <x v="16"/>
  </r>
  <r>
    <x v="3"/>
    <x v="13"/>
    <x v="6"/>
    <x v="17"/>
  </r>
  <r>
    <x v="0"/>
    <x v="14"/>
    <x v="9"/>
    <x v="18"/>
  </r>
  <r>
    <x v="2"/>
    <x v="15"/>
    <x v="6"/>
    <x v="19"/>
  </r>
  <r>
    <x v="2"/>
    <x v="13"/>
    <x v="6"/>
    <x v="20"/>
  </r>
  <r>
    <x v="1"/>
    <x v="16"/>
    <x v="4"/>
    <x v="21"/>
  </r>
  <r>
    <x v="0"/>
    <x v="16"/>
    <x v="6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E0BFB5-C06E-4D4F-A616-550F54A3792E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5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4">
        <item x="0"/>
        <item x="7"/>
        <item x="2"/>
        <item n="온라인" x="11"/>
        <item x="10"/>
        <item x="9"/>
        <item x="4"/>
        <item x="5"/>
        <item x="3"/>
        <item n="오프라인" x="12"/>
        <item x="8"/>
        <item x="6"/>
        <item x="1"/>
        <item t="default"/>
      </items>
    </pivotField>
  </pivotFields>
  <rowFields count="2">
    <field x="4"/>
    <field x="1"/>
  </rowFields>
  <rowItems count="11">
    <i>
      <x v="3"/>
    </i>
    <i r="1">
      <x v="3"/>
    </i>
    <i r="1">
      <x v="6"/>
    </i>
    <i r="1">
      <x v="8"/>
    </i>
    <i t="default">
      <x v="3"/>
    </i>
    <i>
      <x v="9"/>
    </i>
    <i r="1">
      <x v="11"/>
    </i>
    <i r="1">
      <x v="13"/>
    </i>
    <i r="1">
      <x v="15"/>
    </i>
    <i t="default">
      <x v="9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2" baseField="0" baseItem="0"/>
    <dataField name="합계 : 금액" fld="3" baseField="4" baseItem="0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workbookViewId="0">
      <selection activeCell="J6" sqref="J6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65</v>
      </c>
    </row>
    <row r="29" spans="1:7" x14ac:dyDescent="0.4">
      <c r="A29" t="b">
        <f>AND(G3&gt;=AVERAGE($G$3:$G$26),OR(C3="컴퓨터",C3="사회과학"))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OR($A3=MAX($A$3:$A$26),$A3=MIN($A$3:$A$26))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workbookViewId="0">
      <selection activeCell="L1" sqref="L1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SUM((MONTH($E$4:$E$27)=$B31)*($B$4:$B$27=C$30))</f>
        <v>2</v>
      </c>
      <c r="D31" s="6">
        <f t="array" ref="D31">SUM((MONTH($E$4:$E$27)=$B31)*($B$4:$B$27=D$30))</f>
        <v>2</v>
      </c>
      <c r="E31" s="6">
        <f t="array" ref="E31">SUM((MONTH($E$4:$E$27)=$B31)*($B$4:$B$27=E$30))</f>
        <v>1</v>
      </c>
      <c r="F31" s="6">
        <f t="array" ref="F31">SUM((MONTH($E$4:$E$27)=$B31)*($B$4:$B$27=F$30))</f>
        <v>0</v>
      </c>
      <c r="H31" s="1" t="s">
        <v>60</v>
      </c>
      <c r="I31" s="1" t="s">
        <v>61</v>
      </c>
      <c r="J31" s="7">
        <f t="array" ref="J31">MAX(IF(LEFT(C4:C27,1)=$H31,$H$4:$H$27))</f>
        <v>22000</v>
      </c>
    </row>
    <row r="32" spans="2:10" x14ac:dyDescent="0.4">
      <c r="B32" s="1">
        <v>2</v>
      </c>
      <c r="C32" s="6">
        <f t="array" ref="C32">SUM((MONTH($E$4:$E$27)=$B32)*($B$4:$B$27=C$30))</f>
        <v>1</v>
      </c>
      <c r="D32" s="6">
        <f t="array" ref="D32">SUM((MONTH($E$4:$E$27)=$B32)*($B$4:$B$27=D$30))</f>
        <v>1</v>
      </c>
      <c r="E32" s="6">
        <f t="array" ref="E32">SUM((MONTH($E$4:$E$27)=$B32)*($B$4:$B$27=E$30))</f>
        <v>0</v>
      </c>
      <c r="F32" s="6">
        <f t="array" ref="F32">SUM((MONTH($E$4:$E$27)=$B32)*($B$4:$B$27=F$30))</f>
        <v>3</v>
      </c>
      <c r="H32" s="1" t="s">
        <v>62</v>
      </c>
      <c r="I32" s="1" t="s">
        <v>63</v>
      </c>
      <c r="J32" s="7">
        <f t="array" ref="J32">MAX(IF(LEFT(C5:C28,1)=$H32,$H$4:$H$27))</f>
        <v>19800</v>
      </c>
    </row>
    <row r="33" spans="2:9" x14ac:dyDescent="0.4">
      <c r="B33" s="1">
        <v>3</v>
      </c>
      <c r="C33" s="6">
        <f t="array" ref="C33">SUM((MONTH($E$4:$E$27)=$B33)*($B$4:$B$27=C$30))</f>
        <v>0</v>
      </c>
      <c r="D33" s="6">
        <f t="array" ref="D33">SUM((MONTH($E$4:$E$27)=$B33)*($B$4:$B$27=D$30))</f>
        <v>2</v>
      </c>
      <c r="E33" s="6">
        <f t="array" ref="E33">SUM((MONTH($E$4:$E$27)=$B33)*($B$4:$B$27=E$30))</f>
        <v>4</v>
      </c>
      <c r="F33" s="6">
        <f t="array" ref="F33">SUM((MONTH($E$4:$E$27)=$B33)*($B$4:$B$27=F$30))</f>
        <v>2</v>
      </c>
    </row>
    <row r="34" spans="2:9" x14ac:dyDescent="0.4">
      <c r="B34" s="1">
        <v>4</v>
      </c>
      <c r="C34" s="6">
        <f t="array" ref="C34">SUM((MONTH($E$4:$E$27)=$B34)*($B$4:$B$27=C$30))</f>
        <v>3</v>
      </c>
      <c r="D34" s="6">
        <f t="array" ref="D34">SUM((MONTH($E$4:$E$27)=$B34)*($B$4:$B$27=D$30))</f>
        <v>1</v>
      </c>
      <c r="E34" s="6">
        <f t="array" ref="E34">SUM((MONTH($E$4:$E$27)=$B34)*($B$4:$B$27=E$30))</f>
        <v>2</v>
      </c>
      <c r="F34" s="6">
        <f t="array" ref="F34">SUM((MONTH($E$4:$E$27)=$B34)*($B$4:$B$27=F$30))</f>
        <v>0</v>
      </c>
      <c r="H34" t="s">
        <v>64</v>
      </c>
    </row>
    <row r="35" spans="2:9" x14ac:dyDescent="0.4">
      <c r="H35" s="5" t="s">
        <v>1</v>
      </c>
      <c r="I35" s="1" t="e">
        <f t="array" ref="I35">INDEX($B$4:$I$27,(MATCH("취미/레저",$B$4:$B$27,0))*MAX($I$4:$I$27),2)</f>
        <v>#REF!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H10" sqref="H10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11" t="s">
        <v>2</v>
      </c>
      <c r="C2" t="s">
        <v>20</v>
      </c>
    </row>
    <row r="4" spans="2:5" x14ac:dyDescent="0.4">
      <c r="B4" s="11" t="s">
        <v>69</v>
      </c>
      <c r="C4" s="11" t="s">
        <v>1</v>
      </c>
      <c r="D4" t="s">
        <v>67</v>
      </c>
      <c r="E4" t="s">
        <v>68</v>
      </c>
    </row>
    <row r="5" spans="2:5" x14ac:dyDescent="0.4">
      <c r="B5" t="s">
        <v>61</v>
      </c>
      <c r="E5" s="12"/>
    </row>
    <row r="6" spans="2:5" x14ac:dyDescent="0.4">
      <c r="C6" t="s">
        <v>18</v>
      </c>
      <c r="D6">
        <v>1</v>
      </c>
      <c r="E6" s="12">
        <v>19800</v>
      </c>
    </row>
    <row r="7" spans="2:5" x14ac:dyDescent="0.4">
      <c r="C7" t="s">
        <v>26</v>
      </c>
      <c r="D7">
        <v>4</v>
      </c>
      <c r="E7" s="12">
        <v>68000</v>
      </c>
    </row>
    <row r="8" spans="2:5" x14ac:dyDescent="0.4">
      <c r="C8" t="s">
        <v>30</v>
      </c>
      <c r="D8">
        <v>12</v>
      </c>
      <c r="E8" s="12">
        <v>264000</v>
      </c>
    </row>
    <row r="9" spans="2:5" x14ac:dyDescent="0.4">
      <c r="B9" t="s">
        <v>70</v>
      </c>
      <c r="D9">
        <v>17</v>
      </c>
      <c r="E9" s="12">
        <v>351800</v>
      </c>
    </row>
    <row r="10" spans="2:5" x14ac:dyDescent="0.4">
      <c r="B10" t="s">
        <v>63</v>
      </c>
      <c r="E10" s="12"/>
    </row>
    <row r="11" spans="2:5" x14ac:dyDescent="0.4">
      <c r="C11" t="s">
        <v>36</v>
      </c>
      <c r="D11">
        <v>7</v>
      </c>
      <c r="E11" s="12">
        <v>61600</v>
      </c>
    </row>
    <row r="12" spans="2:5" x14ac:dyDescent="0.4">
      <c r="C12" t="s">
        <v>41</v>
      </c>
      <c r="D12">
        <v>8</v>
      </c>
      <c r="E12" s="12">
        <v>56000</v>
      </c>
    </row>
    <row r="13" spans="2:5" x14ac:dyDescent="0.4">
      <c r="C13" t="s">
        <v>46</v>
      </c>
      <c r="D13">
        <v>5</v>
      </c>
      <c r="E13" s="12">
        <v>99000</v>
      </c>
    </row>
    <row r="14" spans="2:5" x14ac:dyDescent="0.4">
      <c r="B14" t="s">
        <v>71</v>
      </c>
      <c r="D14">
        <v>20</v>
      </c>
      <c r="E14" s="12">
        <v>216600</v>
      </c>
    </row>
    <row r="15" spans="2:5" x14ac:dyDescent="0.4">
      <c r="B15" t="s">
        <v>66</v>
      </c>
      <c r="D15">
        <v>37</v>
      </c>
      <c r="E15" s="12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J6" sqref="J6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D5EDB7FD-A01C-4800-A7DB-B9A1F122CC87}">
      <formula1>"소설,취미/레저,컴퓨터,사회과학"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1FF8EE2E-12C7-452E-80C7-65DD196CC015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F24" sqref="F24"/>
    </sheetView>
  </sheetViews>
  <sheetFormatPr defaultRowHeight="17.399999999999999" outlineLevelRow="1" x14ac:dyDescent="0.4"/>
  <cols>
    <col min="1" max="1" width="9.296875" bestFit="1" customWidth="1"/>
    <col min="2" max="2" width="6.796875" customWidth="1"/>
    <col min="3" max="3" width="7" customWidth="1"/>
    <col min="4" max="4" width="9.3984375" bestFit="1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">
      <c r="A3" s="13"/>
      <c r="B3" s="13" t="s">
        <v>72</v>
      </c>
      <c r="C3" s="13">
        <f>오프라인!$E$3</f>
        <v>8</v>
      </c>
      <c r="D3" s="14">
        <f>오프라인!$G$3</f>
        <v>53200</v>
      </c>
    </row>
    <row r="4" spans="1:4" hidden="1" outlineLevel="1" collapsed="1" x14ac:dyDescent="0.4">
      <c r="A4" s="13"/>
      <c r="B4" s="13"/>
      <c r="C4" s="13">
        <f>오프라인!$E$5</f>
        <v>7</v>
      </c>
      <c r="D4" s="14">
        <f>오프라인!$G$5</f>
        <v>58520</v>
      </c>
    </row>
    <row r="5" spans="1:4" hidden="1" outlineLevel="1" collapsed="1" x14ac:dyDescent="0.4">
      <c r="A5" s="13"/>
      <c r="B5" s="13"/>
      <c r="C5" s="13">
        <f>오프라인!$E$9</f>
        <v>5</v>
      </c>
      <c r="D5" s="14">
        <f>오프라인!$G$9</f>
        <v>94050</v>
      </c>
    </row>
    <row r="6" spans="1:4" hidden="1" outlineLevel="1" collapsed="1" x14ac:dyDescent="0.4">
      <c r="A6" s="13"/>
      <c r="B6" s="13" t="s">
        <v>72</v>
      </c>
      <c r="C6" s="13">
        <f>온라인!$E$9</f>
        <v>4</v>
      </c>
      <c r="D6" s="14">
        <f>온라인!$G$9</f>
        <v>57800</v>
      </c>
    </row>
    <row r="7" spans="1:4" hidden="1" outlineLevel="1" collapsed="1" x14ac:dyDescent="0.4">
      <c r="A7" s="13"/>
      <c r="B7" s="13"/>
      <c r="C7" s="13">
        <f>온라인!$E$10</f>
        <v>1</v>
      </c>
      <c r="D7" s="14">
        <f>온라인!$G$10</f>
        <v>18810</v>
      </c>
    </row>
    <row r="8" spans="1:4" hidden="1" outlineLevel="1" collapsed="1" x14ac:dyDescent="0.4">
      <c r="A8" s="13"/>
      <c r="B8" s="13"/>
      <c r="C8" s="13">
        <f>온라인!$E$14</f>
        <v>12</v>
      </c>
      <c r="D8" s="14">
        <f>온라인!$G$14</f>
        <v>250800</v>
      </c>
    </row>
    <row r="9" spans="1:4" collapsed="1" x14ac:dyDescent="0.4">
      <c r="A9" t="s">
        <v>20</v>
      </c>
      <c r="C9">
        <f>MAX(C3:C8)</f>
        <v>12</v>
      </c>
      <c r="D9" s="15">
        <f>MAX(D3:D8)</f>
        <v>250800</v>
      </c>
    </row>
    <row r="10" spans="1:4" hidden="1" outlineLevel="1" x14ac:dyDescent="0.4">
      <c r="B10" t="s">
        <v>72</v>
      </c>
      <c r="C10">
        <f>오프라인!$E$4</f>
        <v>5</v>
      </c>
      <c r="D10" s="15">
        <f>오프라인!$G$4</f>
        <v>47025</v>
      </c>
    </row>
    <row r="11" spans="1:4" hidden="1" outlineLevel="1" collapsed="1" x14ac:dyDescent="0.4">
      <c r="C11">
        <f>오프라인!$E$10</f>
        <v>4</v>
      </c>
      <c r="D11" s="15">
        <f>오프라인!$G$10</f>
        <v>41800</v>
      </c>
    </row>
    <row r="12" spans="1:4" hidden="1" outlineLevel="1" collapsed="1" x14ac:dyDescent="0.4">
      <c r="C12">
        <f>오프라인!$E$12</f>
        <v>1</v>
      </c>
      <c r="D12" s="15">
        <f>오프라인!$G$12</f>
        <v>8360</v>
      </c>
    </row>
    <row r="13" spans="1:4" hidden="1" outlineLevel="1" collapsed="1" x14ac:dyDescent="0.4">
      <c r="C13">
        <f>오프라인!$E$13</f>
        <v>7</v>
      </c>
      <c r="D13" s="15">
        <f>오프라인!$G$13</f>
        <v>79800</v>
      </c>
    </row>
    <row r="14" spans="1:4" hidden="1" outlineLevel="1" collapsed="1" x14ac:dyDescent="0.4">
      <c r="B14" t="s">
        <v>72</v>
      </c>
      <c r="C14">
        <f>온라인!$E$6</f>
        <v>3</v>
      </c>
      <c r="D14" s="15">
        <f>온라인!$G$6</f>
        <v>30600</v>
      </c>
    </row>
    <row r="15" spans="1:4" hidden="1" outlineLevel="1" collapsed="1" x14ac:dyDescent="0.4">
      <c r="C15">
        <f>온라인!$E$8</f>
        <v>1</v>
      </c>
      <c r="D15" s="15">
        <f>온라인!$G$8</f>
        <v>8500</v>
      </c>
    </row>
    <row r="16" spans="1:4" hidden="1" outlineLevel="1" collapsed="1" x14ac:dyDescent="0.4">
      <c r="C16">
        <f>온라인!$E$11</f>
        <v>1</v>
      </c>
      <c r="D16" s="15">
        <f>온라인!$G$11</f>
        <v>10450</v>
      </c>
    </row>
    <row r="17" spans="1:4" collapsed="1" x14ac:dyDescent="0.4">
      <c r="A17" t="s">
        <v>11</v>
      </c>
      <c r="C17">
        <f>MAX(C10:C16)</f>
        <v>7</v>
      </c>
      <c r="D17" s="15">
        <f>MAX(D10:D16)</f>
        <v>79800</v>
      </c>
    </row>
    <row r="18" spans="1:4" hidden="1" outlineLevel="1" x14ac:dyDescent="0.4">
      <c r="B18" t="s">
        <v>72</v>
      </c>
      <c r="C18">
        <f>오프라인!$E$6</f>
        <v>2</v>
      </c>
      <c r="D18" s="15">
        <f>오프라인!$G$6</f>
        <v>28500</v>
      </c>
    </row>
    <row r="19" spans="1:4" hidden="1" outlineLevel="1" collapsed="1" x14ac:dyDescent="0.4">
      <c r="C19">
        <f>오프라인!$E$7</f>
        <v>8</v>
      </c>
      <c r="D19" s="15">
        <f>오프라인!$G$7</f>
        <v>75240</v>
      </c>
    </row>
    <row r="20" spans="1:4" hidden="1" outlineLevel="1" collapsed="1" x14ac:dyDescent="0.4">
      <c r="C20">
        <f>오프라인!$E$14</f>
        <v>1</v>
      </c>
      <c r="D20" s="15">
        <f>오프라인!$G$14</f>
        <v>14250</v>
      </c>
    </row>
    <row r="21" spans="1:4" hidden="1" outlineLevel="1" collapsed="1" x14ac:dyDescent="0.4">
      <c r="B21" t="s">
        <v>72</v>
      </c>
      <c r="C21">
        <f>온라인!$E$3</f>
        <v>10</v>
      </c>
      <c r="D21" s="15">
        <f>온라인!$G$3</f>
        <v>188100</v>
      </c>
    </row>
    <row r="22" spans="1:4" hidden="1" outlineLevel="1" collapsed="1" x14ac:dyDescent="0.4">
      <c r="C22">
        <f>온라인!$E$12</f>
        <v>6</v>
      </c>
      <c r="D22" s="15">
        <f>온라인!$G$12</f>
        <v>11400</v>
      </c>
    </row>
    <row r="23" spans="1:4" hidden="1" outlineLevel="1" collapsed="1" x14ac:dyDescent="0.4">
      <c r="C23">
        <f>온라인!$E$13</f>
        <v>10</v>
      </c>
      <c r="D23" s="15">
        <f>온라인!$G$13</f>
        <v>94050</v>
      </c>
    </row>
    <row r="24" spans="1:4" collapsed="1" x14ac:dyDescent="0.4">
      <c r="A24" t="s">
        <v>8</v>
      </c>
      <c r="C24">
        <f>MAX(C18:C23)</f>
        <v>10</v>
      </c>
      <c r="D24" s="15">
        <f>MAX(D18:D23)</f>
        <v>188100</v>
      </c>
    </row>
    <row r="25" spans="1:4" hidden="1" outlineLevel="1" x14ac:dyDescent="0.4">
      <c r="B25" t="s">
        <v>72</v>
      </c>
      <c r="C25">
        <f>오프라인!$E$8</f>
        <v>1</v>
      </c>
      <c r="D25" s="15">
        <f>오프라인!$G$8</f>
        <v>15840</v>
      </c>
    </row>
    <row r="26" spans="1:4" hidden="1" outlineLevel="1" collapsed="1" x14ac:dyDescent="0.4">
      <c r="C26">
        <f>오프라인!$E$11</f>
        <v>9</v>
      </c>
      <c r="D26" s="15">
        <f>오프라인!$G$11</f>
        <v>142560</v>
      </c>
    </row>
    <row r="27" spans="1:4" hidden="1" outlineLevel="1" collapsed="1" x14ac:dyDescent="0.4">
      <c r="B27" t="s">
        <v>72</v>
      </c>
      <c r="C27">
        <f>온라인!$E$4</f>
        <v>2</v>
      </c>
      <c r="D27" s="15">
        <f>온라인!$G$4</f>
        <v>35640</v>
      </c>
    </row>
    <row r="28" spans="1:4" hidden="1" outlineLevel="1" collapsed="1" x14ac:dyDescent="0.4">
      <c r="C28">
        <f>온라인!$E$5</f>
        <v>3</v>
      </c>
      <c r="D28" s="15">
        <f>온라인!$G$5</f>
        <v>26730</v>
      </c>
    </row>
    <row r="29" spans="1:4" hidden="1" outlineLevel="1" collapsed="1" x14ac:dyDescent="0.4">
      <c r="C29">
        <f>온라인!$E$7</f>
        <v>6</v>
      </c>
      <c r="D29" s="15">
        <f>온라인!$G$7</f>
        <v>106920</v>
      </c>
    </row>
    <row r="30" spans="1:4" collapsed="1" x14ac:dyDescent="0.4">
      <c r="A30" t="s">
        <v>14</v>
      </c>
      <c r="C30">
        <f>MAX(C25:C29)</f>
        <v>9</v>
      </c>
      <c r="D30" s="15">
        <f>MAX(D25:D29)</f>
        <v>142560</v>
      </c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abSelected="1" topLeftCell="A9" workbookViewId="0">
      <selection activeCell="N10" sqref="N10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I7" sqref="I7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9" t="s">
        <v>13</v>
      </c>
      <c r="C3" s="1" t="s">
        <v>14</v>
      </c>
      <c r="D3" s="1" t="s">
        <v>16</v>
      </c>
      <c r="E3" s="10">
        <v>58800</v>
      </c>
    </row>
    <row r="4" spans="2:5" x14ac:dyDescent="0.4">
      <c r="B4" s="9" t="s">
        <v>22</v>
      </c>
      <c r="C4" s="1" t="s">
        <v>11</v>
      </c>
      <c r="D4" s="1" t="s">
        <v>23</v>
      </c>
      <c r="E4" s="10">
        <v>10000</v>
      </c>
    </row>
    <row r="5" spans="2:5" x14ac:dyDescent="0.4">
      <c r="B5" s="9" t="s">
        <v>36</v>
      </c>
      <c r="C5" s="1" t="s">
        <v>14</v>
      </c>
      <c r="D5" s="1" t="s">
        <v>38</v>
      </c>
      <c r="E5" s="10">
        <v>17600</v>
      </c>
    </row>
    <row r="6" spans="2:5" x14ac:dyDescent="0.4">
      <c r="B6" s="9" t="s">
        <v>39</v>
      </c>
      <c r="C6" s="1" t="s">
        <v>14</v>
      </c>
      <c r="D6" s="1" t="s">
        <v>15</v>
      </c>
      <c r="E6" s="10">
        <v>17600</v>
      </c>
    </row>
    <row r="7" spans="2:5" x14ac:dyDescent="0.4">
      <c r="B7" s="9" t="s">
        <v>7</v>
      </c>
      <c r="C7" s="1" t="s">
        <v>8</v>
      </c>
      <c r="D7" s="1" t="s">
        <v>9</v>
      </c>
      <c r="E7" s="10">
        <v>39800</v>
      </c>
    </row>
    <row r="8" spans="2:5" x14ac:dyDescent="0.4">
      <c r="B8" s="9" t="s">
        <v>41</v>
      </c>
      <c r="C8" s="1" t="s">
        <v>20</v>
      </c>
      <c r="D8" s="1" t="s">
        <v>42</v>
      </c>
      <c r="E8" s="10">
        <v>7000</v>
      </c>
    </row>
    <row r="9" spans="2:5" x14ac:dyDescent="0.4">
      <c r="B9" s="9" t="s">
        <v>49</v>
      </c>
      <c r="C9" s="1" t="s">
        <v>11</v>
      </c>
      <c r="D9" s="1" t="s">
        <v>12</v>
      </c>
      <c r="E9" s="10">
        <v>9900</v>
      </c>
    </row>
    <row r="10" spans="2:5" x14ac:dyDescent="0.4">
      <c r="B10" s="9" t="s">
        <v>18</v>
      </c>
      <c r="C10" s="1" t="s">
        <v>14</v>
      </c>
      <c r="D10" s="1" t="s">
        <v>19</v>
      </c>
      <c r="E10" s="10">
        <v>62800</v>
      </c>
    </row>
    <row r="11" spans="2:5" x14ac:dyDescent="0.4">
      <c r="B11" s="9" t="s">
        <v>26</v>
      </c>
      <c r="C11" s="1" t="s">
        <v>20</v>
      </c>
      <c r="D11" s="1" t="s">
        <v>27</v>
      </c>
      <c r="E11" s="10">
        <v>17000</v>
      </c>
    </row>
    <row r="12" spans="2:5" x14ac:dyDescent="0.4">
      <c r="B12" s="9" t="s">
        <v>32</v>
      </c>
      <c r="C12" s="1" t="s">
        <v>11</v>
      </c>
      <c r="D12" s="1" t="s">
        <v>33</v>
      </c>
      <c r="E12" s="10">
        <v>9900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손미 정</cp:lastModifiedBy>
  <dcterms:created xsi:type="dcterms:W3CDTF">2023-08-09T00:13:15Z</dcterms:created>
  <dcterms:modified xsi:type="dcterms:W3CDTF">2025-04-09T18:53:01Z</dcterms:modified>
</cp:coreProperties>
</file>