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9회\"/>
    </mc:Choice>
  </mc:AlternateContent>
  <xr:revisionPtr revIDLastSave="0" documentId="13_ncr:1_{DDA7B822-D8FB-4719-B4E5-33FE9804B680}" xr6:coauthVersionLast="47" xr6:coauthVersionMax="47" xr10:uidLastSave="{00000000-0000-0000-0000-000000000000}"/>
  <bookViews>
    <workbookView xWindow="-120" yWindow="-120" windowWidth="38640" windowHeight="21840" activeTab="1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J32" i="1" a="1"/>
  <c r="J32" i="1" s="1"/>
  <c r="J31" i="1" a="1"/>
  <c r="J31" i="1" s="1"/>
  <c r="C32" i="1" a="1"/>
  <c r="C32" i="1"/>
  <c r="D32" i="1" a="1"/>
  <c r="D32" i="1"/>
  <c r="E32" i="1" a="1"/>
  <c r="E32" i="1" s="1"/>
  <c r="F32" i="1" a="1"/>
  <c r="F32" i="1" s="1"/>
  <c r="C33" i="1" a="1"/>
  <c r="C33" i="1" s="1"/>
  <c r="D33" i="1" a="1"/>
  <c r="D33" i="1" s="1"/>
  <c r="E33" i="1" a="1"/>
  <c r="E33" i="1" s="1"/>
  <c r="F33" i="1" a="1"/>
  <c r="F33" i="1"/>
  <c r="C34" i="1" a="1"/>
  <c r="C34" i="1" s="1"/>
  <c r="D34" i="1" a="1"/>
  <c r="D34" i="1" s="1"/>
  <c r="E34" i="1" a="1"/>
  <c r="E34" i="1" s="1"/>
  <c r="F34" i="1" a="1"/>
  <c r="F34" i="1" s="1"/>
  <c r="D31" i="1" a="1"/>
  <c r="D31" i="1" s="1"/>
  <c r="E31" i="1" a="1"/>
  <c r="E31" i="1"/>
  <c r="F31" i="1" a="1"/>
  <c r="F31" i="1"/>
  <c r="C31" i="1" a="1"/>
  <c r="C31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 s="1"/>
  <c r="A27" i="5"/>
  <c r="A28" i="5"/>
  <c r="A29" i="5"/>
  <c r="A30" i="5"/>
  <c r="A31" i="5"/>
  <c r="A32" i="5"/>
  <c r="A33" i="5"/>
  <c r="A34" i="5"/>
  <c r="A35" i="5"/>
  <c r="A36" i="5"/>
  <c r="A37" i="5"/>
  <c r="A38" i="5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6" i="1" a="1"/>
  <c r="J7" i="1" a="1"/>
  <c r="J5" i="1" a="1"/>
  <c r="J17" i="1" a="1"/>
  <c r="J18" i="1" a="1"/>
  <c r="J19" i="1" a="1"/>
  <c r="J8" i="1" a="1"/>
  <c r="J20" i="1" a="1"/>
  <c r="J9" i="1" a="1"/>
  <c r="J21" i="1" a="1"/>
  <c r="J10" i="1" a="1"/>
  <c r="J22" i="1" a="1"/>
  <c r="J11" i="1" a="1"/>
  <c r="J23" i="1" a="1"/>
  <c r="J12" i="1" a="1"/>
  <c r="J24" i="1" a="1"/>
  <c r="J13" i="1" a="1"/>
  <c r="J25" i="1" a="1"/>
  <c r="J14" i="1" a="1"/>
  <c r="J26" i="1" a="1"/>
  <c r="J15" i="1" a="1"/>
  <c r="J27" i="1" a="1"/>
  <c r="J16" i="1" a="1"/>
  <c r="J4" i="1" a="1"/>
  <c r="J7" i="1" l="1"/>
  <c r="J6" i="1"/>
  <c r="J16" i="1"/>
  <c r="J27" i="1"/>
  <c r="J15" i="1"/>
  <c r="J26" i="1"/>
  <c r="J14" i="1"/>
  <c r="J25" i="1"/>
  <c r="J13" i="1"/>
  <c r="J24" i="1"/>
  <c r="J12" i="1"/>
  <c r="J23" i="1"/>
  <c r="J11" i="1"/>
  <c r="J22" i="1"/>
  <c r="J10" i="1"/>
  <c r="J21" i="1"/>
  <c r="J9" i="1"/>
  <c r="J20" i="1"/>
  <c r="J8" i="1"/>
  <c r="J19" i="1"/>
  <c r="J18" i="1"/>
  <c r="J17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6389C4-4957-43C0-8D5A-A49A2B4C9020}" sourceFile="C:\길벗컴활1급기출\02 최신기출유형\09회\도서판매.accdb" keepAlive="1" name="도서판매" type="5" refreshedVersion="8" background="1">
    <dbPr connection="Provider=Microsoft.ACE.OLEDB.12.0;User ID=Admin;Data Source=C:\길벗컴활1급기출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<sst xmlns="http://schemas.openxmlformats.org/spreadsheetml/2006/main" count="353" uniqueCount="78">
  <si>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</si>
  <si>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</si>
  <si>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</si>
  <si>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</si>
  <si>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</si>
  <si>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</si>
  <si>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</si>
  <si>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</si>
  <si>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</si>
  <si>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</si>
  <si>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</si>
  <si>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</si>
  <si>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</si>
  <si>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</si>
  <si>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</si>
  <si>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</si>
  <si>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</si>
  <si>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</si>
  <si>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</si>
  <si>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</si>
  <si>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</si>
  <si>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</si>
  <si>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</si>
  <si>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</si>
  <si>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</si>
  <si>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</si>
  <si>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</si>
  <si>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</si>
  <si>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</si>
  <si>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</si>
  <si>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</si>
  <si>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</si>
  <si>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</si>
  <si>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</si>
  <si>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</si>
  <si>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</si>
  <si>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</si>
  <si>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</si>
  <si>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</si>
  <si>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</si>
  <si>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</si>
  <si>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</si>
  <si>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</si>
  <si>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</si>
  <si>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</si>
  <si>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</si>
  <si>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</si>
  <si>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</si>
  <si>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</si>
  <si>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</si>
  <si>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</si>
  <si>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</si>
  <si>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</si>
  <si>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</si>
  <si>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</si>
  <si>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</si>
  <si>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</si>
  <si>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</si>
  <si>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</si>
  <si>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</si>
  <si>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</si>
  <si>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</si>
  <si>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</si>
  <si>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</si>
  <si>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</si>
  <si>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</si>
  <si>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판매일</t>
    <phoneticPr fontId="1" type="noConversion"/>
  </si>
  <si>
    <t>분류</t>
    <phoneticPr fontId="1" type="noConversion"/>
  </si>
  <si>
    <t>도서번호</t>
    <phoneticPr fontId="1" type="noConversion"/>
  </si>
  <si>
    <t>수량</t>
    <phoneticPr fontId="1" type="noConversion"/>
  </si>
  <si>
    <t>판매금액</t>
    <phoneticPr fontId="1" type="noConversion"/>
  </si>
  <si>
    <t>총합계</t>
  </si>
  <si>
    <t>합계 : 금액</t>
  </si>
  <si>
    <t>합계 : 수량</t>
  </si>
  <si>
    <t>고객코드2</t>
  </si>
  <si>
    <t>온라인 요약</t>
  </si>
  <si>
    <t>오프라인 요약</t>
  </si>
  <si>
    <t>판매수량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</si>
</sst>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8" formatCode="@&quot;님&quot;"/>
    <numFmt numFmtId="179" formatCode="[Red][&gt;=50000]&quot;[10%할인]&quot;;[&gt;=10000]&quot;[5%할인]&quot;;&quot;[할인안됨]&quot;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판매수량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84287"/>
        <c:axId val="33795327"/>
      </c:lineChart>
      <c:catAx>
        <c:axId val="2031167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33795327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3784287"/>
        <c:crosses val="max"/>
        <c:crossBetween val="between"/>
      </c:valAx>
      <c:catAx>
        <c:axId val="3378428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3795327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단추 2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01" refreshedDate="45685.012439467595" backgroundQuery="1" createdVersion="8" refreshedVersion="8" minRefreshableVersion="3" recordCount="24" xr:uid="{3F1E0AB9-BF1D-4841-B502-D3A6C24D66DC}">
  <cacheSource type="external" connectionId="1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D1FB0D-B9CF-43F6-9338-6B3642E69313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1" baseItem="6"/>
    <dataField name="합계 : 금액" fld="7" baseField="1" baseItem="6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M36"/>
  <sheetViews>
    <sheetView workbookViewId="0">
      <selection activeCell="N31" sqref="N31"/>
    </sheetView>
  </sheetViews>
  <sheetFormatPr defaultRowHeight="16.5" x14ac:dyDescent="0.3"/>
  <cols>
    <col min="1" max="1" width="13.25" bestFit="1" customWidth="1"/>
    <col min="3" max="3" width="9.75" bestFit="1" customWidth="1"/>
    <col min="6" max="6" width="9.125" bestFit="1" customWidth="1"/>
    <col min="7" max="7" width="11.25" bestFit="1" customWidth="1"/>
    <col min="13" max="13" width="11.125" bestFit="1" customWidth="1"/>
  </cols>
  <sheetData>
    <row r="2" spans="1:13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3" x14ac:dyDescent="0.3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13" x14ac:dyDescent="0.3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13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13" x14ac:dyDescent="0.3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13" x14ac:dyDescent="0.3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13" x14ac:dyDescent="0.3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13" x14ac:dyDescent="0.3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13" x14ac:dyDescent="0.3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13" x14ac:dyDescent="0.3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13" x14ac:dyDescent="0.3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13" x14ac:dyDescent="0.3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13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  <c r="M14" s="4"/>
    </row>
    <row r="15" spans="1:13" x14ac:dyDescent="0.3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13" x14ac:dyDescent="0.3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3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3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3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3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3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3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3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3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3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3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3">
      <c r="A28" t="s">
        <v>65</v>
      </c>
    </row>
    <row r="29" spans="1:7" x14ac:dyDescent="0.3">
      <c r="A29" t="b">
        <f>AND(G3&gt;=AVERAGE($G$3:$G$26),OR(C3="컴퓨터",C3="사회과학"))</f>
        <v>1</v>
      </c>
    </row>
    <row r="31" spans="1:7" x14ac:dyDescent="0.3">
      <c r="A31" t="s">
        <v>66</v>
      </c>
      <c r="B31" t="s">
        <v>67</v>
      </c>
      <c r="C31" t="s">
        <v>68</v>
      </c>
      <c r="D31" t="s">
        <v>69</v>
      </c>
      <c r="E31" t="s">
        <v>70</v>
      </c>
    </row>
    <row r="32" spans="1:7" x14ac:dyDescent="0.3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3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3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3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3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abSelected="1" workbookViewId="0">
      <selection activeCell="M39" sqref="M39"/>
    </sheetView>
  </sheetViews>
  <sheetFormatPr defaultRowHeight="16.5" x14ac:dyDescent="0.3"/>
  <cols>
    <col min="1" max="1" width="4.5" customWidth="1"/>
    <col min="2" max="2" width="10.75" customWidth="1"/>
    <col min="3" max="3" width="9.5" customWidth="1"/>
    <col min="4" max="4" width="9.875" customWidth="1"/>
    <col min="5" max="6" width="11.375" customWidth="1"/>
    <col min="8" max="8" width="9.125" bestFit="1" customWidth="1"/>
    <col min="9" max="9" width="13.75" bestFit="1" customWidth="1"/>
    <col min="10" max="10" width="11.875" customWidth="1"/>
  </cols>
  <sheetData>
    <row r="2" spans="2:10" x14ac:dyDescent="0.3">
      <c r="B2" t="s">
        <v>50</v>
      </c>
      <c r="I2" t="s">
        <v>51</v>
      </c>
      <c r="J2" s="4">
        <v>43921</v>
      </c>
    </row>
    <row r="3" spans="2:10" x14ac:dyDescent="0.3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3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TEXT(WORKDAY(E4,5,0),"mm월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3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TEXT(WORKDAY(E5,5,0),"mm월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3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3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3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3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3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3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3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3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3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3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3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3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3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3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3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3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3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3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3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3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3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3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3">
      <c r="B29" t="s">
        <v>55</v>
      </c>
      <c r="H29" t="s">
        <v>56</v>
      </c>
    </row>
    <row r="30" spans="2:10" x14ac:dyDescent="0.3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3">
      <c r="B31" s="1">
        <v>1</v>
      </c>
      <c r="C31" s="6">
        <f t="array" ref="C31">SUM(($B$4:$B$27=C$30)*(MONTH($E$4:$E$27)=$B31))</f>
        <v>2</v>
      </c>
      <c r="D31" s="6">
        <f t="array" ref="D31">SUM(($B$4:$B$27=D$30)*(MONTH($E$4:$E$27)=$B31))</f>
        <v>2</v>
      </c>
      <c r="E31" s="6">
        <f t="array" ref="E31">SUM(($B$4:$B$27=E$30)*(MONTH($E$4:$E$27)=$B31))</f>
        <v>1</v>
      </c>
      <c r="F31" s="6">
        <f t="array" ref="F31">SUM(($B$4:$B$27=F$30)*(MONTH($E$4:$E$27)=$B31))</f>
        <v>0</v>
      </c>
      <c r="H31" s="1" t="s">
        <v>60</v>
      </c>
      <c r="I31" s="1" t="s">
        <v>61</v>
      </c>
      <c r="J31" s="7">
        <f t="array" ref="J31">MAX(IF((LEFT($C$4:$C$27,1)=H31),(LEFT($C$4:$C$27,1)=H31)*($I$4:$I$27)))</f>
        <v>264000</v>
      </c>
    </row>
    <row r="32" spans="2:10" x14ac:dyDescent="0.3">
      <c r="B32" s="1">
        <v>2</v>
      </c>
      <c r="C32" s="6">
        <f t="array" ref="C32">SUM(($B$4:$B$27=C$30)*(MONTH($E$4:$E$27)=$B32))</f>
        <v>1</v>
      </c>
      <c r="D32" s="6">
        <f t="array" ref="D32">SUM(($B$4:$B$27=D$30)*(MONTH($E$4:$E$27)=$B32))</f>
        <v>1</v>
      </c>
      <c r="E32" s="6">
        <f t="array" ref="E32">SUM(($B$4:$B$27=E$30)*(MONTH($E$4:$E$27)=$B32))</f>
        <v>0</v>
      </c>
      <c r="F32" s="6">
        <f t="array" ref="F32">SUM(($B$4:$B$27=F$30)*(MONTH($E$4:$E$27)=$B32))</f>
        <v>3</v>
      </c>
      <c r="H32" s="1" t="s">
        <v>62</v>
      </c>
      <c r="I32" s="1" t="s">
        <v>63</v>
      </c>
      <c r="J32" s="7">
        <f t="array" ref="J32">MAX(IF((LEFT($C$4:$C$27,1)=H32),(LEFT($C$4:$C$27,1)=H32)*($I$4:$I$27)))</f>
        <v>158400</v>
      </c>
    </row>
    <row r="33" spans="2:9" x14ac:dyDescent="0.3">
      <c r="B33" s="1">
        <v>3</v>
      </c>
      <c r="C33" s="6">
        <f t="array" ref="C33">SUM(($B$4:$B$27=C$30)*(MONTH($E$4:$E$27)=$B33))</f>
        <v>0</v>
      </c>
      <c r="D33" s="6">
        <f t="array" ref="D33">SUM(($B$4:$B$27=D$30)*(MONTH($E$4:$E$27)=$B33))</f>
        <v>2</v>
      </c>
      <c r="E33" s="6">
        <f t="array" ref="E33">SUM(($B$4:$B$27=E$30)*(MONTH($E$4:$E$27)=$B33))</f>
        <v>4</v>
      </c>
      <c r="F33" s="6">
        <f t="array" ref="F33">SUM(($B$4:$B$27=F$30)*(MONTH($E$4:$E$27)=$B33))</f>
        <v>2</v>
      </c>
    </row>
    <row r="34" spans="2:9" x14ac:dyDescent="0.3">
      <c r="B34" s="1">
        <v>4</v>
      </c>
      <c r="C34" s="6">
        <f t="array" ref="C34">SUM(($B$4:$B$27=C$30)*(MONTH($E$4:$E$27)=$B34))</f>
        <v>3</v>
      </c>
      <c r="D34" s="6">
        <f t="array" ref="D34">SUM(($B$4:$B$27=D$30)*(MONTH($E$4:$E$27)=$B34))</f>
        <v>1</v>
      </c>
      <c r="E34" s="6">
        <f t="array" ref="E34">SUM(($B$4:$B$27=E$30)*(MONTH($E$4:$E$27)=$B34))</f>
        <v>2</v>
      </c>
      <c r="F34" s="6">
        <f t="array" ref="F34">SUM(($B$4:$B$27=F$30)*(MONTH($E$4:$E$27)=$B34))</f>
        <v>0</v>
      </c>
      <c r="H34" t="s">
        <v>64</v>
      </c>
    </row>
    <row r="35" spans="2:9" x14ac:dyDescent="0.3">
      <c r="H35" s="5" t="s">
        <v>1</v>
      </c>
      <c r="I35" s="1" t="str" cm="1">
        <f t="array" ref="I35">INDEX($B$4:$J$27,MATCH((MAX(($B$4:$B$27=$B$6)*($I$4:$I$27))),$I$4:$I$27,0),2)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B7" sqref="B7"/>
    </sheetView>
  </sheetViews>
  <sheetFormatPr defaultRowHeight="16.5" x14ac:dyDescent="0.3"/>
  <cols>
    <col min="1" max="1" width="2.875" customWidth="1"/>
    <col min="2" max="3" width="11.25" bestFit="1" customWidth="1"/>
    <col min="4" max="4" width="11.125" bestFit="1" customWidth="1"/>
    <col min="5" max="5" width="12.125" bestFit="1" customWidth="1"/>
  </cols>
  <sheetData>
    <row r="2" spans="2:5" x14ac:dyDescent="0.3">
      <c r="B2" s="9" t="s">
        <v>2</v>
      </c>
      <c r="C2" t="s">
        <v>20</v>
      </c>
    </row>
    <row r="4" spans="2:5" x14ac:dyDescent="0.3">
      <c r="B4" s="9" t="s">
        <v>74</v>
      </c>
      <c r="C4" s="9" t="s">
        <v>1</v>
      </c>
      <c r="D4" t="s">
        <v>73</v>
      </c>
      <c r="E4" t="s">
        <v>72</v>
      </c>
    </row>
    <row r="5" spans="2:5" x14ac:dyDescent="0.3">
      <c r="B5" t="s">
        <v>61</v>
      </c>
      <c r="D5" s="10"/>
      <c r="E5" s="11"/>
    </row>
    <row r="6" spans="2:5" x14ac:dyDescent="0.3">
      <c r="C6" t="s">
        <v>18</v>
      </c>
      <c r="D6" s="10">
        <v>1</v>
      </c>
      <c r="E6" s="11">
        <v>19800</v>
      </c>
    </row>
    <row r="7" spans="2:5" x14ac:dyDescent="0.3">
      <c r="C7" t="s">
        <v>26</v>
      </c>
      <c r="D7" s="10">
        <v>4</v>
      </c>
      <c r="E7" s="11">
        <v>68000</v>
      </c>
    </row>
    <row r="8" spans="2:5" x14ac:dyDescent="0.3">
      <c r="C8" t="s">
        <v>30</v>
      </c>
      <c r="D8" s="10">
        <v>12</v>
      </c>
      <c r="E8" s="11">
        <v>264000</v>
      </c>
    </row>
    <row r="9" spans="2:5" x14ac:dyDescent="0.3">
      <c r="B9" t="s">
        <v>75</v>
      </c>
      <c r="D9" s="10">
        <v>17</v>
      </c>
      <c r="E9" s="11">
        <v>351800</v>
      </c>
    </row>
    <row r="10" spans="2:5" x14ac:dyDescent="0.3">
      <c r="B10" t="s">
        <v>63</v>
      </c>
      <c r="D10" s="10"/>
      <c r="E10" s="11"/>
    </row>
    <row r="11" spans="2:5" x14ac:dyDescent="0.3">
      <c r="C11" t="s">
        <v>36</v>
      </c>
      <c r="D11" s="10">
        <v>7</v>
      </c>
      <c r="E11" s="11">
        <v>61600</v>
      </c>
    </row>
    <row r="12" spans="2:5" x14ac:dyDescent="0.3">
      <c r="C12" t="s">
        <v>41</v>
      </c>
      <c r="D12" s="10">
        <v>8</v>
      </c>
      <c r="E12" s="11">
        <v>56000</v>
      </c>
    </row>
    <row r="13" spans="2:5" x14ac:dyDescent="0.3">
      <c r="C13" t="s">
        <v>46</v>
      </c>
      <c r="D13" s="10">
        <v>5</v>
      </c>
      <c r="E13" s="11">
        <v>99000</v>
      </c>
    </row>
    <row r="14" spans="2:5" x14ac:dyDescent="0.3">
      <c r="B14" t="s">
        <v>76</v>
      </c>
      <c r="D14" s="10">
        <v>20</v>
      </c>
      <c r="E14" s="11">
        <v>216600</v>
      </c>
    </row>
    <row r="15" spans="2:5" x14ac:dyDescent="0.3">
      <c r="B15" t="s">
        <v>71</v>
      </c>
      <c r="D15" s="10">
        <v>37</v>
      </c>
      <c r="E15" s="11">
        <v>568400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A2" sqref="A2:G1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3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3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3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3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3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3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3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dataConsolidate/>
  <phoneticPr fontId="1" type="noConversion"/>
  <dataValidations count="1">
    <dataValidation type="custom" allowBlank="1" showInputMessage="1" showErrorMessage="1" errorTitle="오류" error="목록에서 선택하시로." promptTitle="입력" prompt="소설, 취미/레저, 컴퓨터, 사회과학 중 선택하십시오." sqref="C3:C14" xr:uid="{5CDFDAFF-FAD4-4754-9E4F-ED6246640F91}">
      <formula1>"or(""소설"",취미/레저"",""컴퓨터"",""사회과학"")"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A2" sqref="A2:G1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55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3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3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3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3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3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3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3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3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3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3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3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dataConsolidate link="1">
    <dataRefs count="2">
      <dataRef ref="A2:G14" sheet="오프라인"/>
      <dataRef ref="A2:G14" sheet="온라인"/>
    </dataRefs>
  </dataConsolidate>
  <phoneticPr fontId="1" type="noConversion"/>
  <dataValidations count="1">
    <dataValidation type="custom" allowBlank="1" showInputMessage="1" showErrorMessage="1" errorTitle="오류" error="목록에서 선택하시오." promptTitle="입력" prompt="소설, 취미/레져, 컴퓨터, 사회과학 중 선택하십시오." sqref="C3:C14" xr:uid="{F502C5FA-F4AD-4C53-B6A3-2E6D0FC83EE7}">
      <formula1>"or(""소설"",취미/레저"",""컴퓨터"",""사회과학"")"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C38"/>
  <sheetViews>
    <sheetView workbookViewId="0">
      <selection activeCell="A2" sqref="A2:C38"/>
    </sheetView>
  </sheetViews>
  <sheetFormatPr defaultRowHeight="16.5" outlineLevelRow="1" x14ac:dyDescent="0.3"/>
  <cols>
    <col min="1" max="1" width="11.125" bestFit="1" customWidth="1"/>
    <col min="2" max="2" width="7" customWidth="1"/>
    <col min="3" max="3" width="9.375" bestFit="1" customWidth="1"/>
  </cols>
  <sheetData>
    <row r="1" spans="1:3" x14ac:dyDescent="0.3">
      <c r="A1" t="s">
        <v>56</v>
      </c>
    </row>
    <row r="2" spans="1:3" x14ac:dyDescent="0.3">
      <c r="A2" s="1"/>
      <c r="B2" s="1"/>
      <c r="C2" s="1"/>
    </row>
    <row r="3" spans="1:3" hidden="1" outlineLevel="1" x14ac:dyDescent="0.3">
      <c r="A3" s="13">
        <f>오프라인!$A$3</f>
        <v>43831</v>
      </c>
      <c r="B3" s="12"/>
      <c r="C3" s="12"/>
    </row>
    <row r="4" spans="1:3" hidden="1" outlineLevel="1" collapsed="1" x14ac:dyDescent="0.3">
      <c r="A4" s="13">
        <f>온라인!$A$3</f>
        <v>43831</v>
      </c>
      <c r="B4" s="12"/>
      <c r="C4" s="12"/>
    </row>
    <row r="5" spans="1:3" collapsed="1" x14ac:dyDescent="0.3">
      <c r="A5" s="4">
        <f>AVERAGE(A3:A4)</f>
        <v>43831</v>
      </c>
    </row>
    <row r="6" spans="1:3" hidden="1" outlineLevel="1" x14ac:dyDescent="0.3">
      <c r="A6" s="4">
        <f>오프라인!$A$4</f>
        <v>43842</v>
      </c>
    </row>
    <row r="7" spans="1:3" hidden="1" outlineLevel="1" collapsed="1" x14ac:dyDescent="0.3">
      <c r="A7" s="4">
        <f>온라인!$A$4</f>
        <v>43866</v>
      </c>
    </row>
    <row r="8" spans="1:3" collapsed="1" x14ac:dyDescent="0.3">
      <c r="A8" s="4">
        <f>AVERAGE(A6:A7)</f>
        <v>43854</v>
      </c>
    </row>
    <row r="9" spans="1:3" hidden="1" outlineLevel="1" x14ac:dyDescent="0.3">
      <c r="A9" s="4">
        <f>오프라인!$A$5</f>
        <v>43852</v>
      </c>
    </row>
    <row r="10" spans="1:3" hidden="1" outlineLevel="1" collapsed="1" x14ac:dyDescent="0.3">
      <c r="A10" s="4">
        <f>온라인!$A$5</f>
        <v>43876</v>
      </c>
    </row>
    <row r="11" spans="1:3" collapsed="1" x14ac:dyDescent="0.3">
      <c r="A11" s="4">
        <f>AVERAGE(A9:A10)</f>
        <v>43864</v>
      </c>
    </row>
    <row r="12" spans="1:3" hidden="1" outlineLevel="1" x14ac:dyDescent="0.3">
      <c r="A12" s="4">
        <f>오프라인!$A$6</f>
        <v>43856</v>
      </c>
    </row>
    <row r="13" spans="1:3" hidden="1" outlineLevel="1" collapsed="1" x14ac:dyDescent="0.3">
      <c r="A13" s="4">
        <f>온라인!$A$6</f>
        <v>43892</v>
      </c>
    </row>
    <row r="14" spans="1:3" collapsed="1" x14ac:dyDescent="0.3">
      <c r="A14" s="4">
        <f>AVERAGE(A12:A13)</f>
        <v>43874</v>
      </c>
    </row>
    <row r="15" spans="1:3" hidden="1" outlineLevel="1" x14ac:dyDescent="0.3">
      <c r="A15" s="4">
        <f>오프라인!$A$7</f>
        <v>43864</v>
      </c>
    </row>
    <row r="16" spans="1:3" hidden="1" outlineLevel="1" collapsed="1" x14ac:dyDescent="0.3">
      <c r="A16" s="4">
        <f>온라인!$A$7</f>
        <v>43905</v>
      </c>
    </row>
    <row r="17" spans="1:1" collapsed="1" x14ac:dyDescent="0.3">
      <c r="A17" s="4">
        <f>AVERAGE(A15:A16)</f>
        <v>43884.5</v>
      </c>
    </row>
    <row r="18" spans="1:1" hidden="1" outlineLevel="1" x14ac:dyDescent="0.3">
      <c r="A18" s="4">
        <f>오프라인!$A$8</f>
        <v>43876</v>
      </c>
    </row>
    <row r="19" spans="1:1" hidden="1" outlineLevel="1" collapsed="1" x14ac:dyDescent="0.3">
      <c r="A19" s="4">
        <f>온라인!$A$8</f>
        <v>43907</v>
      </c>
    </row>
    <row r="20" spans="1:1" collapsed="1" x14ac:dyDescent="0.3">
      <c r="A20" s="4">
        <f>AVERAGE(A18:A19)</f>
        <v>43891.5</v>
      </c>
    </row>
    <row r="21" spans="1:1" hidden="1" outlineLevel="1" x14ac:dyDescent="0.3">
      <c r="A21" s="4">
        <f>오프라인!$A$9</f>
        <v>43895</v>
      </c>
    </row>
    <row r="22" spans="1:1" hidden="1" outlineLevel="1" collapsed="1" x14ac:dyDescent="0.3">
      <c r="A22" s="4">
        <f>온라인!$A$9</f>
        <v>43913</v>
      </c>
    </row>
    <row r="23" spans="1:1" collapsed="1" x14ac:dyDescent="0.3">
      <c r="A23" s="4">
        <f>AVERAGE(A21:A22)</f>
        <v>43904</v>
      </c>
    </row>
    <row r="24" spans="1:1" hidden="1" outlineLevel="1" x14ac:dyDescent="0.3">
      <c r="A24" s="4">
        <f>오프라인!$A$10</f>
        <v>43896</v>
      </c>
    </row>
    <row r="25" spans="1:1" hidden="1" outlineLevel="1" collapsed="1" x14ac:dyDescent="0.3">
      <c r="A25" s="4">
        <f>온라인!$A$10</f>
        <v>43926</v>
      </c>
    </row>
    <row r="26" spans="1:1" collapsed="1" x14ac:dyDescent="0.3">
      <c r="A26" s="4">
        <f>AVERAGE(A24:A25)</f>
        <v>43911</v>
      </c>
    </row>
    <row r="27" spans="1:1" hidden="1" outlineLevel="1" x14ac:dyDescent="0.3">
      <c r="A27" s="4">
        <f>오프라인!$A$11</f>
        <v>43912</v>
      </c>
    </row>
    <row r="28" spans="1:1" hidden="1" outlineLevel="1" collapsed="1" x14ac:dyDescent="0.3">
      <c r="A28" s="4">
        <f>온라인!$A$11</f>
        <v>43926</v>
      </c>
    </row>
    <row r="29" spans="1:1" collapsed="1" x14ac:dyDescent="0.3">
      <c r="A29" s="4">
        <f>AVERAGE(A27:A28)</f>
        <v>43919</v>
      </c>
    </row>
    <row r="30" spans="1:1" hidden="1" outlineLevel="1" x14ac:dyDescent="0.3">
      <c r="A30" s="4">
        <f>오프라인!$A$12</f>
        <v>43917</v>
      </c>
    </row>
    <row r="31" spans="1:1" hidden="1" outlineLevel="1" collapsed="1" x14ac:dyDescent="0.3">
      <c r="A31" s="4">
        <f>온라인!$A$12</f>
        <v>43933</v>
      </c>
    </row>
    <row r="32" spans="1:1" collapsed="1" x14ac:dyDescent="0.3">
      <c r="A32" s="4">
        <f>AVERAGE(A30:A31)</f>
        <v>43925</v>
      </c>
    </row>
    <row r="33" spans="1:1" hidden="1" outlineLevel="1" x14ac:dyDescent="0.3">
      <c r="A33" s="4">
        <f>오프라인!$A$13</f>
        <v>43935</v>
      </c>
    </row>
    <row r="34" spans="1:1" hidden="1" outlineLevel="1" collapsed="1" x14ac:dyDescent="0.3">
      <c r="A34" s="4">
        <f>온라인!$A$13</f>
        <v>43936</v>
      </c>
    </row>
    <row r="35" spans="1:1" collapsed="1" x14ac:dyDescent="0.3">
      <c r="A35" s="4">
        <f>AVERAGE(A33:A34)</f>
        <v>43935.5</v>
      </c>
    </row>
    <row r="36" spans="1:1" hidden="1" outlineLevel="1" x14ac:dyDescent="0.3">
      <c r="A36" s="4">
        <f>오프라인!$A$14</f>
        <v>43941</v>
      </c>
    </row>
    <row r="37" spans="1:1" hidden="1" outlineLevel="1" collapsed="1" x14ac:dyDescent="0.3">
      <c r="A37" s="4">
        <f>온라인!$A$14</f>
        <v>43972</v>
      </c>
    </row>
    <row r="38" spans="1:1" collapsed="1" x14ac:dyDescent="0.3">
      <c r="A38" s="4">
        <f>AVERAGE(A36:A37)</f>
        <v>43956.5</v>
      </c>
    </row>
  </sheetData>
  <dataConsolidate function="max" leftLabels="1" topLabels="1" link="1">
    <dataRefs count="2">
      <dataRef ref="A2:G14" sheet="오프라인"/>
      <dataRef ref="A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>
      <selection activeCell="V38" sqref="V38"/>
    </sheetView>
  </sheetViews>
  <sheetFormatPr defaultRowHeight="16.5" x14ac:dyDescent="0.3"/>
  <cols>
    <col min="4" max="4" width="9.375" bestFit="1" customWidth="1"/>
  </cols>
  <sheetData>
    <row r="2" spans="2:4" x14ac:dyDescent="0.3">
      <c r="B2" t="s">
        <v>50</v>
      </c>
    </row>
    <row r="3" spans="2:4" x14ac:dyDescent="0.3">
      <c r="B3" s="1" t="s">
        <v>2</v>
      </c>
      <c r="C3" s="1" t="s">
        <v>77</v>
      </c>
      <c r="D3" s="1" t="s">
        <v>6</v>
      </c>
    </row>
    <row r="4" spans="2:4" x14ac:dyDescent="0.3">
      <c r="B4" s="1" t="s">
        <v>14</v>
      </c>
      <c r="C4" s="1">
        <v>21</v>
      </c>
      <c r="D4" s="3">
        <v>327690</v>
      </c>
    </row>
    <row r="5" spans="2:4" x14ac:dyDescent="0.3">
      <c r="B5" s="1" t="s">
        <v>20</v>
      </c>
      <c r="C5" s="1">
        <v>37</v>
      </c>
      <c r="D5" s="3">
        <v>533180</v>
      </c>
    </row>
    <row r="6" spans="2:4" x14ac:dyDescent="0.3">
      <c r="B6" s="1" t="s">
        <v>11</v>
      </c>
      <c r="C6" s="1">
        <v>22</v>
      </c>
      <c r="D6" s="3">
        <v>226535</v>
      </c>
    </row>
    <row r="7" spans="2:4" x14ac:dyDescent="0.3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O24" sqref="O24"/>
    </sheetView>
  </sheetViews>
  <sheetFormatPr defaultRowHeight="16.5" x14ac:dyDescent="0.3"/>
  <cols>
    <col min="1" max="1" width="3.75" customWidth="1"/>
    <col min="3" max="3" width="10.375" customWidth="1"/>
    <col min="5" max="5" width="18.875" bestFit="1" customWidth="1"/>
    <col min="6" max="6" width="2" customWidth="1"/>
    <col min="7" max="7" width="10.875" customWidth="1"/>
  </cols>
  <sheetData>
    <row r="2" spans="2:5" x14ac:dyDescent="0.3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3">
      <c r="B3" s="15" t="s">
        <v>13</v>
      </c>
      <c r="C3" s="14" t="s">
        <v>14</v>
      </c>
      <c r="D3" s="14" t="s">
        <v>16</v>
      </c>
      <c r="E3" s="16">
        <v>58800</v>
      </c>
    </row>
    <row r="4" spans="2:5" x14ac:dyDescent="0.3">
      <c r="B4" s="15" t="s">
        <v>22</v>
      </c>
      <c r="C4" s="14" t="s">
        <v>11</v>
      </c>
      <c r="D4" s="14" t="s">
        <v>23</v>
      </c>
      <c r="E4" s="16">
        <v>10000</v>
      </c>
    </row>
    <row r="5" spans="2:5" x14ac:dyDescent="0.3">
      <c r="B5" s="15" t="s">
        <v>36</v>
      </c>
      <c r="C5" s="14" t="s">
        <v>14</v>
      </c>
      <c r="D5" s="14" t="s">
        <v>38</v>
      </c>
      <c r="E5" s="16">
        <v>17600</v>
      </c>
    </row>
    <row r="6" spans="2:5" x14ac:dyDescent="0.3">
      <c r="B6" s="15" t="s">
        <v>39</v>
      </c>
      <c r="C6" s="14" t="s">
        <v>14</v>
      </c>
      <c r="D6" s="14" t="s">
        <v>15</v>
      </c>
      <c r="E6" s="16">
        <v>17600</v>
      </c>
    </row>
    <row r="7" spans="2:5" x14ac:dyDescent="0.3">
      <c r="B7" s="15" t="s">
        <v>7</v>
      </c>
      <c r="C7" s="14" t="s">
        <v>8</v>
      </c>
      <c r="D7" s="14" t="s">
        <v>9</v>
      </c>
      <c r="E7" s="16">
        <v>39800</v>
      </c>
    </row>
    <row r="8" spans="2:5" x14ac:dyDescent="0.3">
      <c r="B8" s="15" t="s">
        <v>41</v>
      </c>
      <c r="C8" s="14" t="s">
        <v>20</v>
      </c>
      <c r="D8" s="14" t="s">
        <v>42</v>
      </c>
      <c r="E8" s="16">
        <v>7000</v>
      </c>
    </row>
    <row r="9" spans="2:5" x14ac:dyDescent="0.3">
      <c r="B9" s="15" t="s">
        <v>49</v>
      </c>
      <c r="C9" s="14" t="s">
        <v>11</v>
      </c>
      <c r="D9" s="14" t="s">
        <v>12</v>
      </c>
      <c r="E9" s="16">
        <v>9900</v>
      </c>
    </row>
    <row r="10" spans="2:5" x14ac:dyDescent="0.3">
      <c r="B10" s="15" t="s">
        <v>18</v>
      </c>
      <c r="C10" s="14" t="s">
        <v>14</v>
      </c>
      <c r="D10" s="14" t="s">
        <v>19</v>
      </c>
      <c r="E10" s="16">
        <v>62800</v>
      </c>
    </row>
    <row r="11" spans="2:5" x14ac:dyDescent="0.3">
      <c r="B11" s="15" t="s">
        <v>26</v>
      </c>
      <c r="C11" s="14" t="s">
        <v>20</v>
      </c>
      <c r="D11" s="14" t="s">
        <v>27</v>
      </c>
      <c r="E11" s="16">
        <v>17000</v>
      </c>
    </row>
    <row r="12" spans="2:5" x14ac:dyDescent="0.3">
      <c r="B12" s="15" t="s">
        <v>32</v>
      </c>
      <c r="C12" s="14" t="s">
        <v>11</v>
      </c>
      <c r="D12" s="14" t="s">
        <v>33</v>
      </c>
      <c r="E12" s="16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J7" sqref="J7"/>
    </sheetView>
  </sheetViews>
  <sheetFormatPr defaultRowHeight="16.5" x14ac:dyDescent="0.3"/>
  <cols>
    <col min="1" max="1" width="11.12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3">
      <c r="A4" s="2"/>
      <c r="B4" s="1"/>
      <c r="C4" s="1"/>
      <c r="D4" s="1"/>
      <c r="E4" s="8"/>
      <c r="F4" s="8"/>
      <c r="G4" s="8"/>
    </row>
    <row r="5" spans="1:7" x14ac:dyDescent="0.3">
      <c r="A5" s="2"/>
      <c r="B5" s="1"/>
      <c r="C5" s="1"/>
      <c r="D5" s="1"/>
      <c r="E5" s="8"/>
      <c r="F5" s="8"/>
      <c r="G5" s="8"/>
    </row>
    <row r="6" spans="1:7" x14ac:dyDescent="0.3">
      <c r="A6" s="2"/>
      <c r="B6" s="1"/>
      <c r="C6" s="1"/>
      <c r="D6" s="1"/>
      <c r="E6" s="8"/>
      <c r="F6" s="8"/>
      <c r="G6" s="8"/>
    </row>
    <row r="7" spans="1:7" x14ac:dyDescent="0.3">
      <c r="A7" s="2"/>
      <c r="B7" s="1"/>
      <c r="C7" s="1"/>
      <c r="D7" s="1"/>
      <c r="E7" s="8"/>
      <c r="F7" s="8"/>
      <c r="G7" s="8"/>
    </row>
    <row r="8" spans="1:7" x14ac:dyDescent="0.3">
      <c r="A8" s="2"/>
      <c r="B8" s="1"/>
      <c r="C8" s="1"/>
      <c r="D8" s="1"/>
      <c r="E8" s="8"/>
      <c r="F8" s="8"/>
      <c r="G8" s="8"/>
    </row>
    <row r="9" spans="1:7" x14ac:dyDescent="0.3">
      <c r="A9" s="2"/>
      <c r="B9" s="1"/>
      <c r="C9" s="1"/>
      <c r="D9" s="1"/>
      <c r="E9" s="8"/>
      <c r="F9" s="8"/>
      <c r="G9" s="8"/>
    </row>
    <row r="10" spans="1:7" x14ac:dyDescent="0.3">
      <c r="A10" s="2"/>
      <c r="B10" s="1"/>
      <c r="C10" s="1"/>
      <c r="D10" s="1"/>
      <c r="E10" s="8"/>
      <c r="F10" s="8"/>
      <c r="G10" s="8"/>
    </row>
    <row r="11" spans="1:7" x14ac:dyDescent="0.3">
      <c r="A11" s="2"/>
      <c r="B11" s="1"/>
      <c r="C11" s="1"/>
      <c r="D11" s="1"/>
      <c r="E11" s="8"/>
      <c r="F11" s="8"/>
      <c r="G11" s="8"/>
    </row>
    <row r="12" spans="1:7" x14ac:dyDescent="0.3">
      <c r="A12" s="2"/>
      <c r="B12" s="1"/>
      <c r="C12" s="1"/>
      <c r="D12" s="1"/>
      <c r="E12" s="8"/>
      <c r="F12" s="8"/>
      <c r="G12" s="8"/>
    </row>
    <row r="13" spans="1:7" x14ac:dyDescent="0.3">
      <c r="A13" s="2"/>
      <c r="B13" s="1"/>
      <c r="C13" s="1"/>
      <c r="D13" s="1"/>
      <c r="E13" s="8"/>
      <c r="F13" s="8"/>
      <c r="G13" s="8"/>
    </row>
    <row r="14" spans="1:7" x14ac:dyDescent="0.3">
      <c r="A14" s="2"/>
      <c r="B14" s="1"/>
      <c r="C14" s="1"/>
      <c r="D14" s="1"/>
      <c r="E14" s="8"/>
      <c r="F14" s="8"/>
      <c r="G14" s="8"/>
    </row>
    <row r="15" spans="1:7" x14ac:dyDescent="0.3">
      <c r="A15" s="2"/>
      <c r="B15" s="1"/>
      <c r="C15" s="1"/>
      <c r="D15" s="1"/>
      <c r="E15" s="8"/>
      <c r="F15" s="8"/>
      <c r="G15" s="8"/>
    </row>
    <row r="16" spans="1:7" x14ac:dyDescent="0.3">
      <c r="A16" s="2"/>
      <c r="B16" s="1"/>
      <c r="C16" s="1"/>
      <c r="D16" s="1"/>
      <c r="E16" s="8"/>
      <c r="F16" s="8"/>
      <c r="G16" s="8"/>
    </row>
    <row r="17" spans="1:7" x14ac:dyDescent="0.3">
      <c r="A17" s="2"/>
      <c r="B17" s="1"/>
      <c r="C17" s="1"/>
      <c r="D17" s="1"/>
      <c r="E17" s="8"/>
      <c r="F17" s="8"/>
      <c r="G17" s="8"/>
    </row>
    <row r="18" spans="1:7" x14ac:dyDescent="0.3">
      <c r="A18" s="2"/>
      <c r="B18" s="1"/>
      <c r="C18" s="1"/>
      <c r="D18" s="1"/>
      <c r="E18" s="8"/>
      <c r="F18" s="8"/>
      <c r="G18" s="8"/>
    </row>
    <row r="19" spans="1:7" x14ac:dyDescent="0.3">
      <c r="A19" s="2"/>
      <c r="B19" s="1"/>
      <c r="C19" s="1"/>
      <c r="D19" s="1"/>
      <c r="E19" s="8"/>
      <c r="F19" s="8"/>
      <c r="G19" s="8"/>
    </row>
    <row r="20" spans="1:7" x14ac:dyDescent="0.3">
      <c r="A20" s="2"/>
      <c r="B20" s="1"/>
      <c r="C20" s="1"/>
      <c r="D20" s="1"/>
      <c r="E20" s="8"/>
      <c r="F20" s="8"/>
      <c r="G20" s="8"/>
    </row>
    <row r="21" spans="1:7" x14ac:dyDescent="0.3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진식 송</cp:lastModifiedBy>
  <dcterms:created xsi:type="dcterms:W3CDTF">2023-08-09T00:13:15Z</dcterms:created>
  <dcterms:modified xsi:type="dcterms:W3CDTF">2025-01-27T16:19:44Z</dcterms:modified>
</cp:coreProperties>
</file>