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24da4178aa68e7c/바탕 화면/"/>
    </mc:Choice>
  </mc:AlternateContent>
  <xr:revisionPtr revIDLastSave="83" documentId="13_ncr:1_{DA873C24-BB03-4B28-BC7B-3893B1399E66}" xr6:coauthVersionLast="47" xr6:coauthVersionMax="47" xr10:uidLastSave="{68C2CC80-8E93-407B-9037-3597CDAE419E}"/>
  <bookViews>
    <workbookView xWindow="-110" yWindow="-110" windowWidth="25820" windowHeight="15500" firstSheet="1" activeTab="5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5" l="1"/>
  <c r="C4" i="5"/>
  <c r="C5" i="5"/>
  <c r="D3" i="5"/>
  <c r="D4" i="5"/>
  <c r="D5" i="5"/>
  <c r="C6" i="5"/>
  <c r="C9" i="5" s="1"/>
  <c r="C7" i="5"/>
  <c r="C8" i="5"/>
  <c r="D6" i="5"/>
  <c r="D7" i="5"/>
  <c r="D8" i="5"/>
  <c r="D9" i="5"/>
  <c r="C10" i="5"/>
  <c r="C11" i="5"/>
  <c r="C17" i="5" s="1"/>
  <c r="C12" i="5"/>
  <c r="C13" i="5"/>
  <c r="D10" i="5"/>
  <c r="D11" i="5"/>
  <c r="D12" i="5"/>
  <c r="D13" i="5"/>
  <c r="C14" i="5"/>
  <c r="C15" i="5"/>
  <c r="C16" i="5"/>
  <c r="D14" i="5"/>
  <c r="D15" i="5"/>
  <c r="D16" i="5"/>
  <c r="D17" i="5"/>
  <c r="C18" i="5"/>
  <c r="C24" i="5" s="1"/>
  <c r="C19" i="5"/>
  <c r="C20" i="5"/>
  <c r="D18" i="5"/>
  <c r="D19" i="5"/>
  <c r="D20" i="5"/>
  <c r="C21" i="5"/>
  <c r="C22" i="5"/>
  <c r="C23" i="5"/>
  <c r="D21" i="5"/>
  <c r="D24" i="5" s="1"/>
  <c r="D22" i="5"/>
  <c r="D23" i="5"/>
  <c r="C25" i="5"/>
  <c r="C26" i="5"/>
  <c r="D25" i="5"/>
  <c r="D26" i="5"/>
  <c r="C27" i="5"/>
  <c r="C28" i="5"/>
  <c r="C29" i="5"/>
  <c r="D27" i="5"/>
  <c r="D28" i="5"/>
  <c r="D29" i="5"/>
  <c r="C30" i="5"/>
  <c r="D30" i="5"/>
  <c r="I35" i="1" a="1"/>
  <c r="I35" i="1" s="1"/>
  <c r="J32" i="1" a="1"/>
  <c r="J32" i="1" s="1"/>
  <c r="J31" i="1" a="1"/>
  <c r="J31" i="1" s="1"/>
  <c r="D31" i="1" a="1"/>
  <c r="D31" i="1" s="1"/>
  <c r="E31" i="1" a="1"/>
  <c r="E31" i="1"/>
  <c r="F31" i="1" a="1"/>
  <c r="F31" i="1"/>
  <c r="D32" i="1" a="1"/>
  <c r="D32" i="1"/>
  <c r="E32" i="1" a="1"/>
  <c r="E32" i="1" s="1"/>
  <c r="F32" i="1" a="1"/>
  <c r="F32" i="1"/>
  <c r="D33" i="1" a="1"/>
  <c r="D33" i="1" s="1"/>
  <c r="E33" i="1" a="1"/>
  <c r="E33" i="1" s="1"/>
  <c r="F33" i="1" a="1"/>
  <c r="F33" i="1" s="1"/>
  <c r="D34" i="1" a="1"/>
  <c r="D34" i="1" s="1"/>
  <c r="E34" i="1" a="1"/>
  <c r="E34" i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6" i="1" a="1"/>
  <c r="J10" i="1" a="1"/>
  <c r="J14" i="1" a="1"/>
  <c r="J18" i="1" a="1"/>
  <c r="J22" i="1" a="1"/>
  <c r="J26" i="1" a="1"/>
  <c r="J7" i="1" a="1"/>
  <c r="J11" i="1" a="1"/>
  <c r="J15" i="1" a="1"/>
  <c r="J19" i="1" a="1"/>
  <c r="J23" i="1" a="1"/>
  <c r="J27" i="1" a="1"/>
  <c r="J8" i="1" a="1"/>
  <c r="J12" i="1" a="1"/>
  <c r="J16" i="1" a="1"/>
  <c r="J20" i="1" a="1"/>
  <c r="J24" i="1" a="1"/>
  <c r="J5" i="1" a="1"/>
  <c r="J9" i="1" a="1"/>
  <c r="J13" i="1" a="1"/>
  <c r="J17" i="1" a="1"/>
  <c r="J21" i="1" a="1"/>
  <c r="J25" i="1" a="1"/>
  <c r="J4" i="1" a="1"/>
  <c r="J25" i="1" l="1"/>
  <c r="J21" i="1"/>
  <c r="J17" i="1"/>
  <c r="J13" i="1"/>
  <c r="J9" i="1"/>
  <c r="J5" i="1"/>
  <c r="J24" i="1"/>
  <c r="J20" i="1"/>
  <c r="J16" i="1"/>
  <c r="J12" i="1"/>
  <c r="J8" i="1"/>
  <c r="J27" i="1"/>
  <c r="J23" i="1"/>
  <c r="J19" i="1"/>
  <c r="J15" i="1"/>
  <c r="J11" i="1"/>
  <c r="J7" i="1"/>
  <c r="J26" i="1"/>
  <c r="J22" i="1"/>
  <c r="J18" i="1"/>
  <c r="J14" i="1"/>
  <c r="J10" i="1"/>
  <c r="J6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A6EAE-1537-4491-9D0F-26676800E1E5}" name="MS Access Database_Query" type="1" refreshedVersion="8" background="1">
    <dbPr connection="DSN=MS Access Database;DBQ=C:\02 최신기출유형\09회\도서판매.accdb;DefaultDir=C:\02 최신기출유형\09회;DriverId=25;FIL=MS Access;MaxBufferSize=2048;PageTimeout=5;" command="SELECT 상반기판매.분류, 상반기판매.고객코드, 상반기판매.도서번호, 상반기판매.판매일, 상반기판매.반품가능일, 상반기판매.수량, 상반기판매.정가, 상반기판매.금액, 상반기판매.할인금액_x000d__x000a_FROM `C:\02 최신기출유형\09회\도서판매.accdb`.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<sst xmlns="http://schemas.openxmlformats.org/spreadsheetml/2006/main" count="371" uniqueCount="73">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</sst>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@&quot;님&quot;"/>
    <numFmt numFmtId="177" formatCode="[Red][&gt;=50000]#,##0&quot;원 [10%할인]&quot;;[&gt;=10000]#,##0&quot;원 [5%할인]&quot;;#,##0&quot;원 [할인안됨]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  <xf numFmtId="41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4440287"/>
        <c:axId val="354435487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chemeClr val="accent1"/>
            </a:solidFill>
            <a:prstDash val="dash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354435487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4440287"/>
        <c:crosses val="max"/>
        <c:crossBetween val="between"/>
      </c:valAx>
      <c:catAx>
        <c:axId val="35444028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35443548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2</xdr:row>
          <xdr:rowOff>196850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50800</xdr:colOff>
          <xdr:row>2</xdr:row>
          <xdr:rowOff>203200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서린" refreshedDate="45607.840981134257" backgroundQuery="1" createdVersion="8" refreshedVersion="8" minRefreshableVersion="3" recordCount="24" xr:uid="{95DC0B7E-931F-4C9F-9F69-E1A823E7A99D}">
  <cacheSource type="external" connectionId="1"/>
  <cacheFields count="10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 sqlType="-9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 sqlType="11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 sqlType="11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 sqlType="8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 sqlType="8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79DE0F-237B-4C0C-B024-82F65A1A727E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multipleItemSelectionAllowed="1" showAll="0">
      <items count="5">
        <item h="1" x="3"/>
        <item x="1"/>
        <item h="1" x="2"/>
        <item h="1"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수량" fld="5" baseField="0" baseItem="0"/>
    <dataField name="합계 : 금액" fld="7" baseField="1" baseItem="0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>
      <selection activeCell="D11" sqref="D11"/>
    </sheetView>
  </sheetViews>
  <sheetFormatPr defaultRowHeight="17" x14ac:dyDescent="0.45"/>
  <cols>
    <col min="1" max="1" width="13.25" bestFit="1" customWidth="1"/>
    <col min="3" max="3" width="9.75" bestFit="1" customWidth="1"/>
    <col min="6" max="6" width="9.08203125" bestFit="1" customWidth="1"/>
    <col min="7" max="7" width="11.25" bestFit="1" customWidth="1"/>
  </cols>
  <sheetData>
    <row r="2" spans="1:7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5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5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5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5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5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5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5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5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5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5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5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5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5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5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5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5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5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5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5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5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5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5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5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5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5">
      <c r="A28" t="s">
        <v>65</v>
      </c>
    </row>
    <row r="29" spans="1:7" x14ac:dyDescent="0.45">
      <c r="A29" t="b">
        <f>AND(G3&gt;=AVERAGE($G$3:$G$26),OR(C3="컴퓨터",C3="사회과학"))</f>
        <v>1</v>
      </c>
    </row>
    <row r="31" spans="1:7" x14ac:dyDescent="0.45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5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5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5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5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5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OR($A3=MAX($A$3:$A$26),$A3=MIN($A$3:$A$26))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20" workbookViewId="0">
      <selection activeCell="I35" sqref="I35"/>
    </sheetView>
  </sheetViews>
  <sheetFormatPr defaultRowHeight="17" x14ac:dyDescent="0.45"/>
  <cols>
    <col min="1" max="1" width="4.5" customWidth="1"/>
    <col min="2" max="2" width="10.75" customWidth="1"/>
    <col min="3" max="3" width="9.5" customWidth="1"/>
    <col min="4" max="4" width="9.83203125" customWidth="1"/>
    <col min="5" max="6" width="11.33203125" customWidth="1"/>
    <col min="8" max="8" width="9.08203125" bestFit="1" customWidth="1"/>
    <col min="9" max="9" width="13.75" bestFit="1" customWidth="1"/>
    <col min="10" max="10" width="11.83203125" customWidth="1"/>
  </cols>
  <sheetData>
    <row r="2" spans="2:10" x14ac:dyDescent="0.45">
      <c r="B2" t="s">
        <v>50</v>
      </c>
      <c r="I2" t="s">
        <v>51</v>
      </c>
      <c r="J2" s="4">
        <v>43921</v>
      </c>
    </row>
    <row r="3" spans="2:10" x14ac:dyDescent="0.45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5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5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5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5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5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5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5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5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5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5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5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5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5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5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5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5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5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5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5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5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5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5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5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5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5">
      <c r="B29" t="s">
        <v>55</v>
      </c>
      <c r="H29" t="s">
        <v>56</v>
      </c>
    </row>
    <row r="30" spans="2:10" x14ac:dyDescent="0.45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5">
      <c r="B31" s="1">
        <v>1</v>
      </c>
      <c r="C31" s="6">
        <f t="array" ref="C31">SUM((MONTH($E$4:$E$27)=$B31)*($B$4:$B$27=C$30),1)</f>
        <v>3</v>
      </c>
      <c r="D31" s="6">
        <f t="array" ref="D31">SUM((MONTH($E$4:$E$27)=$B31)*($B$4:$B$27=D$30),1)</f>
        <v>3</v>
      </c>
      <c r="E31" s="6">
        <f t="array" ref="E31">SUM((MONTH($E$4:$E$27)=$B31)*($B$4:$B$27=E$30),1)</f>
        <v>2</v>
      </c>
      <c r="F31" s="6">
        <f t="array" ref="F31">SUM((MONTH($E$4:$E$27)=$B31)*($B$4:$B$27=F$30),1)</f>
        <v>1</v>
      </c>
      <c r="H31" s="1" t="s">
        <v>60</v>
      </c>
      <c r="I31" s="1" t="s">
        <v>61</v>
      </c>
      <c r="J31" s="7">
        <f t="array" ref="J31">MAX(IF(LEFT($C$4:$C$27,1)=$H31,$H$4:$H$27))</f>
        <v>22000</v>
      </c>
    </row>
    <row r="32" spans="2:10" x14ac:dyDescent="0.45">
      <c r="B32" s="1">
        <v>2</v>
      </c>
      <c r="C32" s="6">
        <f t="array" ref="C32">SUM((MONTH($E$4:$E$27)=$B32)*($B$4:$B$27=C$30),1)</f>
        <v>2</v>
      </c>
      <c r="D32" s="6">
        <f t="array" ref="D32">SUM((MONTH($E$4:$E$27)=$B32)*($B$4:$B$27=D$30),1)</f>
        <v>2</v>
      </c>
      <c r="E32" s="6">
        <f t="array" ref="E32">SUM((MONTH($E$4:$E$27)=$B32)*($B$4:$B$27=E$30),1)</f>
        <v>1</v>
      </c>
      <c r="F32" s="6">
        <f t="array" ref="F32">SUM((MONTH($E$4:$E$27)=$B32)*($B$4:$B$27=F$30),1)</f>
        <v>4</v>
      </c>
      <c r="H32" s="1" t="s">
        <v>62</v>
      </c>
      <c r="I32" s="1" t="s">
        <v>63</v>
      </c>
      <c r="J32" s="7">
        <f t="array" ref="J32">MAX(IF(LEFT($C$4:$C$27,1)=$H32,$H$4:$H$27))</f>
        <v>19800</v>
      </c>
    </row>
    <row r="33" spans="2:9" x14ac:dyDescent="0.45">
      <c r="B33" s="1">
        <v>3</v>
      </c>
      <c r="C33" s="6">
        <f t="array" ref="C33">SUM((MONTH($E$4:$E$27)=$B33)*($B$4:$B$27=C$30),1)</f>
        <v>1</v>
      </c>
      <c r="D33" s="6">
        <f t="array" ref="D33">SUM((MONTH($E$4:$E$27)=$B33)*($B$4:$B$27=D$30),1)</f>
        <v>3</v>
      </c>
      <c r="E33" s="6">
        <f t="array" ref="E33">SUM((MONTH($E$4:$E$27)=$B33)*($B$4:$B$27=E$30),1)</f>
        <v>5</v>
      </c>
      <c r="F33" s="6">
        <f t="array" ref="F33">SUM((MONTH($E$4:$E$27)=$B33)*($B$4:$B$27=F$30),1)</f>
        <v>3</v>
      </c>
    </row>
    <row r="34" spans="2:9" x14ac:dyDescent="0.45">
      <c r="B34" s="1">
        <v>4</v>
      </c>
      <c r="C34" s="6">
        <f t="array" ref="C34">SUM((MONTH($E$4:$E$27)=$B34)*($B$4:$B$27=C$30),1)</f>
        <v>4</v>
      </c>
      <c r="D34" s="6">
        <f t="array" ref="D34">SUM((MONTH($E$4:$E$27)=$B34)*($B$4:$B$27=D$30),1)</f>
        <v>2</v>
      </c>
      <c r="E34" s="6">
        <f t="array" ref="E34">SUM((MONTH($E$4:$E$27)=$B34)*($B$4:$B$27=E$30),1)</f>
        <v>3</v>
      </c>
      <c r="F34" s="6">
        <f t="array" ref="F34">SUM((MONTH($E$4:$E$27)=$B34)*($B$4:$B$27=F$30),1)</f>
        <v>1</v>
      </c>
      <c r="H34" t="s">
        <v>64</v>
      </c>
    </row>
    <row r="35" spans="2:9" x14ac:dyDescent="0.45">
      <c r="H35" s="5" t="s">
        <v>1</v>
      </c>
      <c r="I35" s="1" t="str">
        <f t="array" ref="I35">INDEX($B$4:$J$27,MATCH(MAX(($B$4:$B$27="취미/레저")*$I$4:$I$27),($B$4:$B$27="취미/레저")*$I$4:$I$27,0),2)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B4" sqref="B4"/>
    </sheetView>
  </sheetViews>
  <sheetFormatPr defaultRowHeight="17" x14ac:dyDescent="0.45"/>
  <cols>
    <col min="1" max="1" width="2.83203125" customWidth="1"/>
    <col min="2" max="3" width="10.75" bestFit="1" customWidth="1"/>
    <col min="4" max="4" width="10.58203125" bestFit="1" customWidth="1"/>
    <col min="5" max="5" width="11.4140625" bestFit="1" customWidth="1"/>
  </cols>
  <sheetData>
    <row r="2" spans="2:5" x14ac:dyDescent="0.45">
      <c r="B2" s="11" t="s">
        <v>2</v>
      </c>
      <c r="C2" t="s">
        <v>20</v>
      </c>
    </row>
    <row r="4" spans="2:5" x14ac:dyDescent="0.45">
      <c r="B4" s="11" t="s">
        <v>69</v>
      </c>
      <c r="C4" s="11" t="s">
        <v>1</v>
      </c>
      <c r="D4" t="s">
        <v>67</v>
      </c>
      <c r="E4" t="s">
        <v>68</v>
      </c>
    </row>
    <row r="5" spans="2:5" x14ac:dyDescent="0.45">
      <c r="B5" t="s">
        <v>61</v>
      </c>
      <c r="E5" s="12"/>
    </row>
    <row r="6" spans="2:5" x14ac:dyDescent="0.45">
      <c r="C6" t="s">
        <v>18</v>
      </c>
      <c r="D6">
        <v>1</v>
      </c>
      <c r="E6" s="12">
        <v>19800</v>
      </c>
    </row>
    <row r="7" spans="2:5" x14ac:dyDescent="0.45">
      <c r="C7" t="s">
        <v>26</v>
      </c>
      <c r="D7">
        <v>4</v>
      </c>
      <c r="E7" s="12">
        <v>68000</v>
      </c>
    </row>
    <row r="8" spans="2:5" x14ac:dyDescent="0.45">
      <c r="C8" t="s">
        <v>30</v>
      </c>
      <c r="D8">
        <v>12</v>
      </c>
      <c r="E8" s="12">
        <v>264000</v>
      </c>
    </row>
    <row r="9" spans="2:5" x14ac:dyDescent="0.45">
      <c r="B9" t="s">
        <v>70</v>
      </c>
      <c r="D9">
        <v>17</v>
      </c>
      <c r="E9" s="12">
        <v>351800</v>
      </c>
    </row>
    <row r="10" spans="2:5" x14ac:dyDescent="0.45">
      <c r="B10" t="s">
        <v>63</v>
      </c>
      <c r="E10" s="12"/>
    </row>
    <row r="11" spans="2:5" x14ac:dyDescent="0.45">
      <c r="C11" t="s">
        <v>36</v>
      </c>
      <c r="D11">
        <v>7</v>
      </c>
      <c r="E11" s="12">
        <v>61600</v>
      </c>
    </row>
    <row r="12" spans="2:5" x14ac:dyDescent="0.45">
      <c r="C12" t="s">
        <v>41</v>
      </c>
      <c r="D12">
        <v>8</v>
      </c>
      <c r="E12" s="12">
        <v>56000</v>
      </c>
    </row>
    <row r="13" spans="2:5" x14ac:dyDescent="0.45">
      <c r="C13" t="s">
        <v>46</v>
      </c>
      <c r="D13">
        <v>5</v>
      </c>
      <c r="E13" s="12">
        <v>99000</v>
      </c>
    </row>
    <row r="14" spans="2:5" x14ac:dyDescent="0.45">
      <c r="B14" t="s">
        <v>71</v>
      </c>
      <c r="D14">
        <v>20</v>
      </c>
      <c r="E14" s="12">
        <v>216600</v>
      </c>
    </row>
    <row r="15" spans="2:5" x14ac:dyDescent="0.45">
      <c r="B15" t="s">
        <v>66</v>
      </c>
      <c r="D15">
        <v>37</v>
      </c>
      <c r="E15" s="12">
        <v>568400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K11" sqref="K11"/>
    </sheetView>
  </sheetViews>
  <sheetFormatPr defaultRowHeight="17" x14ac:dyDescent="0.45"/>
  <cols>
    <col min="1" max="1" width="11.08203125" bestFit="1" customWidth="1"/>
    <col min="3" max="3" width="9.75" bestFit="1" customWidth="1"/>
    <col min="5" max="5" width="5.25" bestFit="1" customWidth="1"/>
    <col min="6" max="6" width="8.33203125" bestFit="1" customWidth="1"/>
    <col min="7" max="7" width="9.33203125" bestFit="1" customWidth="1"/>
  </cols>
  <sheetData>
    <row r="1" spans="1:7" x14ac:dyDescent="0.45">
      <c r="A1" t="s">
        <v>50</v>
      </c>
    </row>
    <row r="2" spans="1:7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5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5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5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5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5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5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5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5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5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5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5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5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dataConsolidate function="max"/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7AB90681-F093-4277-B158-694919BB0D77}">
      <formula1>"소설,취미/레저,컴퓨터,사회과학"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7" x14ac:dyDescent="0.45"/>
  <cols>
    <col min="1" max="1" width="11.08203125" bestFit="1" customWidth="1"/>
    <col min="3" max="3" width="9.75" bestFit="1" customWidth="1"/>
    <col min="5" max="5" width="5.25" bestFit="1" customWidth="1"/>
    <col min="6" max="6" width="8.33203125" bestFit="1" customWidth="1"/>
    <col min="7" max="7" width="9.33203125" bestFit="1" customWidth="1"/>
  </cols>
  <sheetData>
    <row r="1" spans="1:7" x14ac:dyDescent="0.45">
      <c r="A1" t="s">
        <v>55</v>
      </c>
    </row>
    <row r="2" spans="1:7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5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5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5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5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5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5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5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5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5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5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5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5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BBEE3A58-D464-4E71-AAA8-A9FD22A1C28E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tabSelected="1" workbookViewId="0">
      <selection activeCell="A2" sqref="A2:D30"/>
    </sheetView>
  </sheetViews>
  <sheetFormatPr defaultRowHeight="17" outlineLevelRow="1" x14ac:dyDescent="0.45"/>
  <cols>
    <col min="1" max="1" width="9.25" bestFit="1" customWidth="1"/>
    <col min="2" max="3" width="7" customWidth="1"/>
    <col min="4" max="4" width="9.33203125" bestFit="1" customWidth="1"/>
  </cols>
  <sheetData>
    <row r="1" spans="1:4" x14ac:dyDescent="0.45">
      <c r="A1" t="s">
        <v>56</v>
      </c>
    </row>
    <row r="2" spans="1:4" x14ac:dyDescent="0.45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45">
      <c r="A3" s="13"/>
      <c r="B3" s="13" t="s">
        <v>72</v>
      </c>
      <c r="C3" s="13">
        <f>오프라인!$E$3</f>
        <v>8</v>
      </c>
      <c r="D3" s="14">
        <f>오프라인!$G$3</f>
        <v>53200</v>
      </c>
    </row>
    <row r="4" spans="1:4" hidden="1" outlineLevel="1" collapsed="1" x14ac:dyDescent="0.45">
      <c r="A4" s="13"/>
      <c r="B4" s="13"/>
      <c r="C4" s="13">
        <f>오프라인!$E$5</f>
        <v>7</v>
      </c>
      <c r="D4" s="14">
        <f>오프라인!$G$5</f>
        <v>58520</v>
      </c>
    </row>
    <row r="5" spans="1:4" hidden="1" outlineLevel="1" collapsed="1" x14ac:dyDescent="0.45">
      <c r="A5" s="13"/>
      <c r="B5" s="13"/>
      <c r="C5" s="13">
        <f>오프라인!$E$9</f>
        <v>5</v>
      </c>
      <c r="D5" s="14">
        <f>오프라인!$G$9</f>
        <v>94050</v>
      </c>
    </row>
    <row r="6" spans="1:4" hidden="1" outlineLevel="1" collapsed="1" x14ac:dyDescent="0.45">
      <c r="A6" s="13"/>
      <c r="B6" s="13" t="s">
        <v>72</v>
      </c>
      <c r="C6" s="13">
        <f>온라인!$E$9</f>
        <v>4</v>
      </c>
      <c r="D6" s="14">
        <f>온라인!$G$9</f>
        <v>57800</v>
      </c>
    </row>
    <row r="7" spans="1:4" hidden="1" outlineLevel="1" collapsed="1" x14ac:dyDescent="0.45">
      <c r="A7" s="13"/>
      <c r="B7" s="13"/>
      <c r="C7" s="13">
        <f>온라인!$E$10</f>
        <v>1</v>
      </c>
      <c r="D7" s="14">
        <f>온라인!$G$10</f>
        <v>18810</v>
      </c>
    </row>
    <row r="8" spans="1:4" hidden="1" outlineLevel="1" collapsed="1" x14ac:dyDescent="0.45">
      <c r="A8" s="13"/>
      <c r="B8" s="13"/>
      <c r="C8" s="13">
        <f>온라인!$E$14</f>
        <v>12</v>
      </c>
      <c r="D8" s="14">
        <f>온라인!$G$14</f>
        <v>250800</v>
      </c>
    </row>
    <row r="9" spans="1:4" collapsed="1" x14ac:dyDescent="0.45">
      <c r="A9" t="s">
        <v>20</v>
      </c>
      <c r="C9">
        <f>MAX(C3:C8)</f>
        <v>12</v>
      </c>
      <c r="D9" s="15">
        <f>MAX(D3:D8)</f>
        <v>250800</v>
      </c>
    </row>
    <row r="10" spans="1:4" hidden="1" outlineLevel="1" x14ac:dyDescent="0.45">
      <c r="B10" t="s">
        <v>72</v>
      </c>
      <c r="C10">
        <f>오프라인!$E$4</f>
        <v>5</v>
      </c>
      <c r="D10" s="15">
        <f>오프라인!$G$4</f>
        <v>47025</v>
      </c>
    </row>
    <row r="11" spans="1:4" hidden="1" outlineLevel="1" collapsed="1" x14ac:dyDescent="0.45">
      <c r="C11">
        <f>오프라인!$E$10</f>
        <v>4</v>
      </c>
      <c r="D11" s="15">
        <f>오프라인!$G$10</f>
        <v>41800</v>
      </c>
    </row>
    <row r="12" spans="1:4" hidden="1" outlineLevel="1" collapsed="1" x14ac:dyDescent="0.45">
      <c r="C12">
        <f>오프라인!$E$12</f>
        <v>1</v>
      </c>
      <c r="D12" s="15">
        <f>오프라인!$G$12</f>
        <v>8360</v>
      </c>
    </row>
    <row r="13" spans="1:4" hidden="1" outlineLevel="1" collapsed="1" x14ac:dyDescent="0.45">
      <c r="C13">
        <f>오프라인!$E$13</f>
        <v>7</v>
      </c>
      <c r="D13" s="15">
        <f>오프라인!$G$13</f>
        <v>79800</v>
      </c>
    </row>
    <row r="14" spans="1:4" hidden="1" outlineLevel="1" collapsed="1" x14ac:dyDescent="0.45">
      <c r="B14" t="s">
        <v>72</v>
      </c>
      <c r="C14">
        <f>온라인!$E$6</f>
        <v>3</v>
      </c>
      <c r="D14" s="15">
        <f>온라인!$G$6</f>
        <v>30600</v>
      </c>
    </row>
    <row r="15" spans="1:4" hidden="1" outlineLevel="1" collapsed="1" x14ac:dyDescent="0.45">
      <c r="C15">
        <f>온라인!$E$8</f>
        <v>1</v>
      </c>
      <c r="D15" s="15">
        <f>온라인!$G$8</f>
        <v>8500</v>
      </c>
    </row>
    <row r="16" spans="1:4" hidden="1" outlineLevel="1" collapsed="1" x14ac:dyDescent="0.45">
      <c r="C16">
        <f>온라인!$E$11</f>
        <v>1</v>
      </c>
      <c r="D16" s="15">
        <f>온라인!$G$11</f>
        <v>10450</v>
      </c>
    </row>
    <row r="17" spans="1:4" collapsed="1" x14ac:dyDescent="0.45">
      <c r="A17" t="s">
        <v>11</v>
      </c>
      <c r="C17">
        <f>MAX(C10:C16)</f>
        <v>7</v>
      </c>
      <c r="D17" s="15">
        <f>MAX(D10:D16)</f>
        <v>79800</v>
      </c>
    </row>
    <row r="18" spans="1:4" hidden="1" outlineLevel="1" x14ac:dyDescent="0.45">
      <c r="B18" t="s">
        <v>72</v>
      </c>
      <c r="C18">
        <f>오프라인!$E$6</f>
        <v>2</v>
      </c>
      <c r="D18" s="15">
        <f>오프라인!$G$6</f>
        <v>28500</v>
      </c>
    </row>
    <row r="19" spans="1:4" hidden="1" outlineLevel="1" collapsed="1" x14ac:dyDescent="0.45">
      <c r="C19">
        <f>오프라인!$E$7</f>
        <v>8</v>
      </c>
      <c r="D19" s="15">
        <f>오프라인!$G$7</f>
        <v>75240</v>
      </c>
    </row>
    <row r="20" spans="1:4" hidden="1" outlineLevel="1" collapsed="1" x14ac:dyDescent="0.45">
      <c r="C20">
        <f>오프라인!$E$14</f>
        <v>1</v>
      </c>
      <c r="D20" s="15">
        <f>오프라인!$G$14</f>
        <v>14250</v>
      </c>
    </row>
    <row r="21" spans="1:4" hidden="1" outlineLevel="1" collapsed="1" x14ac:dyDescent="0.45">
      <c r="B21" t="s">
        <v>72</v>
      </c>
      <c r="C21">
        <f>온라인!$E$3</f>
        <v>10</v>
      </c>
      <c r="D21" s="15">
        <f>온라인!$G$3</f>
        <v>188100</v>
      </c>
    </row>
    <row r="22" spans="1:4" hidden="1" outlineLevel="1" collapsed="1" x14ac:dyDescent="0.45">
      <c r="C22">
        <f>온라인!$E$12</f>
        <v>6</v>
      </c>
      <c r="D22" s="15">
        <f>온라인!$G$12</f>
        <v>11400</v>
      </c>
    </row>
    <row r="23" spans="1:4" hidden="1" outlineLevel="1" collapsed="1" x14ac:dyDescent="0.45">
      <c r="C23">
        <f>온라인!$E$13</f>
        <v>10</v>
      </c>
      <c r="D23" s="15">
        <f>온라인!$G$13</f>
        <v>94050</v>
      </c>
    </row>
    <row r="24" spans="1:4" collapsed="1" x14ac:dyDescent="0.45">
      <c r="A24" t="s">
        <v>8</v>
      </c>
      <c r="C24">
        <f>MAX(C18:C23)</f>
        <v>10</v>
      </c>
      <c r="D24" s="15">
        <f>MAX(D18:D23)</f>
        <v>188100</v>
      </c>
    </row>
    <row r="25" spans="1:4" hidden="1" outlineLevel="1" x14ac:dyDescent="0.45">
      <c r="B25" t="s">
        <v>72</v>
      </c>
      <c r="C25">
        <f>오프라인!$E$8</f>
        <v>1</v>
      </c>
      <c r="D25" s="15">
        <f>오프라인!$G$8</f>
        <v>15840</v>
      </c>
    </row>
    <row r="26" spans="1:4" hidden="1" outlineLevel="1" collapsed="1" x14ac:dyDescent="0.45">
      <c r="C26">
        <f>오프라인!$E$11</f>
        <v>9</v>
      </c>
      <c r="D26" s="15">
        <f>오프라인!$G$11</f>
        <v>142560</v>
      </c>
    </row>
    <row r="27" spans="1:4" hidden="1" outlineLevel="1" collapsed="1" x14ac:dyDescent="0.45">
      <c r="B27" t="s">
        <v>72</v>
      </c>
      <c r="C27">
        <f>온라인!$E$4</f>
        <v>2</v>
      </c>
      <c r="D27" s="15">
        <f>온라인!$G$4</f>
        <v>35640</v>
      </c>
    </row>
    <row r="28" spans="1:4" hidden="1" outlineLevel="1" collapsed="1" x14ac:dyDescent="0.45">
      <c r="C28">
        <f>온라인!$E$5</f>
        <v>3</v>
      </c>
      <c r="D28" s="15">
        <f>온라인!$G$5</f>
        <v>26730</v>
      </c>
    </row>
    <row r="29" spans="1:4" hidden="1" outlineLevel="1" collapsed="1" x14ac:dyDescent="0.45">
      <c r="C29">
        <f>온라인!$E$7</f>
        <v>6</v>
      </c>
      <c r="D29" s="15">
        <f>온라인!$G$7</f>
        <v>106920</v>
      </c>
    </row>
    <row r="30" spans="1:4" collapsed="1" x14ac:dyDescent="0.45">
      <c r="A30" t="s">
        <v>14</v>
      </c>
      <c r="C30">
        <f>MAX(C25:C29)</f>
        <v>9</v>
      </c>
      <c r="D30" s="15">
        <f>MAX(D25:D29)</f>
        <v>142560</v>
      </c>
    </row>
  </sheetData>
  <dataConsolidate function="max" leftLabels="1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workbookViewId="0"/>
  </sheetViews>
  <sheetFormatPr defaultRowHeight="17" x14ac:dyDescent="0.45"/>
  <cols>
    <col min="4" max="4" width="9.33203125" bestFit="1" customWidth="1"/>
  </cols>
  <sheetData>
    <row r="2" spans="2:4" x14ac:dyDescent="0.45">
      <c r="B2" t="s">
        <v>50</v>
      </c>
    </row>
    <row r="3" spans="2:4" x14ac:dyDescent="0.45">
      <c r="B3" s="1" t="s">
        <v>2</v>
      </c>
      <c r="C3" s="1" t="s">
        <v>4</v>
      </c>
      <c r="D3" s="1" t="s">
        <v>6</v>
      </c>
    </row>
    <row r="4" spans="2:4" x14ac:dyDescent="0.45">
      <c r="B4" s="1" t="s">
        <v>14</v>
      </c>
      <c r="C4" s="1">
        <v>21</v>
      </c>
      <c r="D4" s="3">
        <v>327690</v>
      </c>
    </row>
    <row r="5" spans="2:4" x14ac:dyDescent="0.45">
      <c r="B5" s="1" t="s">
        <v>20</v>
      </c>
      <c r="C5" s="1">
        <v>37</v>
      </c>
      <c r="D5" s="3">
        <v>533180</v>
      </c>
    </row>
    <row r="6" spans="2:4" x14ac:dyDescent="0.45">
      <c r="B6" s="1" t="s">
        <v>11</v>
      </c>
      <c r="C6" s="1">
        <v>22</v>
      </c>
      <c r="D6" s="3">
        <v>226535</v>
      </c>
    </row>
    <row r="7" spans="2:4" x14ac:dyDescent="0.45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G7" sqref="G7"/>
    </sheetView>
  </sheetViews>
  <sheetFormatPr defaultRowHeight="17" x14ac:dyDescent="0.45"/>
  <cols>
    <col min="1" max="1" width="3.75" customWidth="1"/>
    <col min="3" max="3" width="10.33203125" customWidth="1"/>
    <col min="5" max="5" width="18.83203125" bestFit="1" customWidth="1"/>
    <col min="6" max="6" width="2" customWidth="1"/>
    <col min="7" max="7" width="10.83203125" customWidth="1"/>
  </cols>
  <sheetData>
    <row r="2" spans="2:5" x14ac:dyDescent="0.45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5">
      <c r="B3" s="9" t="s">
        <v>13</v>
      </c>
      <c r="C3" s="1" t="s">
        <v>14</v>
      </c>
      <c r="D3" s="1" t="s">
        <v>16</v>
      </c>
      <c r="E3" s="10">
        <v>58800</v>
      </c>
    </row>
    <row r="4" spans="2:5" x14ac:dyDescent="0.45">
      <c r="B4" s="9" t="s">
        <v>22</v>
      </c>
      <c r="C4" s="1" t="s">
        <v>11</v>
      </c>
      <c r="D4" s="1" t="s">
        <v>23</v>
      </c>
      <c r="E4" s="10">
        <v>10000</v>
      </c>
    </row>
    <row r="5" spans="2:5" x14ac:dyDescent="0.45">
      <c r="B5" s="9" t="s">
        <v>36</v>
      </c>
      <c r="C5" s="1" t="s">
        <v>14</v>
      </c>
      <c r="D5" s="1" t="s">
        <v>38</v>
      </c>
      <c r="E5" s="10">
        <v>17600</v>
      </c>
    </row>
    <row r="6" spans="2:5" x14ac:dyDescent="0.45">
      <c r="B6" s="9" t="s">
        <v>39</v>
      </c>
      <c r="C6" s="1" t="s">
        <v>14</v>
      </c>
      <c r="D6" s="1" t="s">
        <v>15</v>
      </c>
      <c r="E6" s="10">
        <v>17600</v>
      </c>
    </row>
    <row r="7" spans="2:5" x14ac:dyDescent="0.45">
      <c r="B7" s="9" t="s">
        <v>7</v>
      </c>
      <c r="C7" s="1" t="s">
        <v>8</v>
      </c>
      <c r="D7" s="1" t="s">
        <v>9</v>
      </c>
      <c r="E7" s="10">
        <v>39800</v>
      </c>
    </row>
    <row r="8" spans="2:5" x14ac:dyDescent="0.45">
      <c r="B8" s="9" t="s">
        <v>41</v>
      </c>
      <c r="C8" s="1" t="s">
        <v>20</v>
      </c>
      <c r="D8" s="1" t="s">
        <v>42</v>
      </c>
      <c r="E8" s="10">
        <v>7000</v>
      </c>
    </row>
    <row r="9" spans="2:5" x14ac:dyDescent="0.45">
      <c r="B9" s="9" t="s">
        <v>49</v>
      </c>
      <c r="C9" s="1" t="s">
        <v>11</v>
      </c>
      <c r="D9" s="1" t="s">
        <v>12</v>
      </c>
      <c r="E9" s="10">
        <v>9900</v>
      </c>
    </row>
    <row r="10" spans="2:5" x14ac:dyDescent="0.45">
      <c r="B10" s="9" t="s">
        <v>18</v>
      </c>
      <c r="C10" s="1" t="s">
        <v>14</v>
      </c>
      <c r="D10" s="1" t="s">
        <v>19</v>
      </c>
      <c r="E10" s="10">
        <v>62800</v>
      </c>
    </row>
    <row r="11" spans="2:5" x14ac:dyDescent="0.45">
      <c r="B11" s="9" t="s">
        <v>26</v>
      </c>
      <c r="C11" s="1" t="s">
        <v>20</v>
      </c>
      <c r="D11" s="1" t="s">
        <v>27</v>
      </c>
      <c r="E11" s="10">
        <v>17000</v>
      </c>
    </row>
    <row r="12" spans="2:5" x14ac:dyDescent="0.45">
      <c r="B12" s="9" t="s">
        <v>32</v>
      </c>
      <c r="C12" s="1" t="s">
        <v>11</v>
      </c>
      <c r="D12" s="1" t="s">
        <v>33</v>
      </c>
      <c r="E12" s="10">
        <v>9900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/>
  </sheetViews>
  <sheetFormatPr defaultRowHeight="17" x14ac:dyDescent="0.45"/>
  <cols>
    <col min="1" max="1" width="11.08203125" bestFit="1" customWidth="1"/>
  </cols>
  <sheetData>
    <row r="1" spans="1:7" x14ac:dyDescent="0.45">
      <c r="A1" t="s">
        <v>50</v>
      </c>
    </row>
    <row r="2" spans="1:7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5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5">
      <c r="A4" s="2">
        <v>45607</v>
      </c>
      <c r="B4" s="1" t="s">
        <v>39</v>
      </c>
      <c r="C4" s="1" t="s">
        <v>14</v>
      </c>
      <c r="D4" s="1" t="s">
        <v>15</v>
      </c>
      <c r="E4" s="8">
        <v>1</v>
      </c>
      <c r="F4" s="8">
        <v>17600</v>
      </c>
      <c r="G4" s="8">
        <v>17600</v>
      </c>
    </row>
    <row r="5" spans="1:7" x14ac:dyDescent="0.45">
      <c r="A5" s="2"/>
      <c r="B5" s="1"/>
      <c r="C5" s="1"/>
      <c r="D5" s="1"/>
      <c r="E5" s="8"/>
      <c r="F5" s="8"/>
      <c r="G5" s="8"/>
    </row>
    <row r="6" spans="1:7" x14ac:dyDescent="0.45">
      <c r="A6" s="2"/>
      <c r="B6" s="1"/>
      <c r="C6" s="1"/>
      <c r="D6" s="1"/>
      <c r="E6" s="8"/>
      <c r="F6" s="8"/>
      <c r="G6" s="8"/>
    </row>
    <row r="7" spans="1:7" x14ac:dyDescent="0.45">
      <c r="A7" s="2"/>
      <c r="B7" s="1"/>
      <c r="C7" s="1"/>
      <c r="D7" s="1"/>
      <c r="E7" s="8"/>
      <c r="F7" s="8"/>
      <c r="G7" s="8"/>
    </row>
    <row r="8" spans="1:7" x14ac:dyDescent="0.45">
      <c r="A8" s="2"/>
      <c r="B8" s="1"/>
      <c r="C8" s="1"/>
      <c r="D8" s="1"/>
      <c r="E8" s="8"/>
      <c r="F8" s="8"/>
      <c r="G8" s="8"/>
    </row>
    <row r="9" spans="1:7" x14ac:dyDescent="0.45">
      <c r="A9" s="2"/>
      <c r="B9" s="1"/>
      <c r="C9" s="1"/>
      <c r="D9" s="1"/>
      <c r="E9" s="8"/>
      <c r="F9" s="8"/>
      <c r="G9" s="8"/>
    </row>
    <row r="10" spans="1:7" x14ac:dyDescent="0.45">
      <c r="A10" s="2"/>
      <c r="B10" s="1"/>
      <c r="C10" s="1"/>
      <c r="D10" s="1"/>
      <c r="E10" s="8"/>
      <c r="F10" s="8"/>
      <c r="G10" s="8"/>
    </row>
    <row r="11" spans="1:7" x14ac:dyDescent="0.45">
      <c r="A11" s="2"/>
      <c r="B11" s="1"/>
      <c r="C11" s="1"/>
      <c r="D11" s="1"/>
      <c r="E11" s="8"/>
      <c r="F11" s="8"/>
      <c r="G11" s="8"/>
    </row>
    <row r="12" spans="1:7" x14ac:dyDescent="0.45">
      <c r="A12" s="2"/>
      <c r="B12" s="1"/>
      <c r="C12" s="1"/>
      <c r="D12" s="1"/>
      <c r="E12" s="8"/>
      <c r="F12" s="8"/>
      <c r="G12" s="8"/>
    </row>
    <row r="13" spans="1:7" x14ac:dyDescent="0.45">
      <c r="A13" s="2"/>
      <c r="B13" s="1"/>
      <c r="C13" s="1"/>
      <c r="D13" s="1"/>
      <c r="E13" s="8"/>
      <c r="F13" s="8"/>
      <c r="G13" s="8"/>
    </row>
    <row r="14" spans="1:7" x14ac:dyDescent="0.45">
      <c r="A14" s="2"/>
      <c r="B14" s="1"/>
      <c r="C14" s="1"/>
      <c r="D14" s="1"/>
      <c r="E14" s="8"/>
      <c r="F14" s="8"/>
      <c r="G14" s="8"/>
    </row>
    <row r="15" spans="1:7" x14ac:dyDescent="0.45">
      <c r="A15" s="2"/>
      <c r="B15" s="1"/>
      <c r="C15" s="1"/>
      <c r="D15" s="1"/>
      <c r="E15" s="8"/>
      <c r="F15" s="8"/>
      <c r="G15" s="8"/>
    </row>
    <row r="16" spans="1:7" x14ac:dyDescent="0.45">
      <c r="A16" s="2"/>
      <c r="B16" s="1"/>
      <c r="C16" s="1"/>
      <c r="D16" s="1"/>
      <c r="E16" s="8"/>
      <c r="F16" s="8"/>
      <c r="G16" s="8"/>
    </row>
    <row r="17" spans="1:7" x14ac:dyDescent="0.45">
      <c r="A17" s="2"/>
      <c r="B17" s="1"/>
      <c r="C17" s="1"/>
      <c r="D17" s="1"/>
      <c r="E17" s="8"/>
      <c r="F17" s="8"/>
      <c r="G17" s="8"/>
    </row>
    <row r="18" spans="1:7" x14ac:dyDescent="0.45">
      <c r="A18" s="2"/>
      <c r="B18" s="1"/>
      <c r="C18" s="1"/>
      <c r="D18" s="1"/>
      <c r="E18" s="8"/>
      <c r="F18" s="8"/>
      <c r="G18" s="8"/>
    </row>
    <row r="19" spans="1:7" x14ac:dyDescent="0.45">
      <c r="A19" s="2"/>
      <c r="B19" s="1"/>
      <c r="C19" s="1"/>
      <c r="D19" s="1"/>
      <c r="E19" s="8"/>
      <c r="F19" s="8"/>
      <c r="G19" s="8"/>
    </row>
    <row r="20" spans="1:7" x14ac:dyDescent="0.45">
      <c r="A20" s="2"/>
      <c r="B20" s="1"/>
      <c r="C20" s="1"/>
      <c r="D20" s="1"/>
      <c r="E20" s="8"/>
      <c r="F20" s="8"/>
      <c r="G20" s="8"/>
    </row>
    <row r="21" spans="1:7" x14ac:dyDescent="0.45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50800</xdr:colOff>
                <xdr:row>2</xdr:row>
                <xdr:rowOff>203200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서린 이</cp:lastModifiedBy>
  <dcterms:created xsi:type="dcterms:W3CDTF">2023-08-09T00:13:15Z</dcterms:created>
  <dcterms:modified xsi:type="dcterms:W3CDTF">2024-11-11T11:47:27Z</dcterms:modified>
</cp:coreProperties>
</file>