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9ab2072f415e46a/바탕 화면/02 최신기출유형/09회/"/>
    </mc:Choice>
  </mc:AlternateContent>
  <xr:revisionPtr revIDLastSave="173" documentId="13_ncr:1_{DA873C24-BB03-4B28-BC7B-3893B1399E66}" xr6:coauthVersionLast="47" xr6:coauthVersionMax="47" xr10:uidLastSave="{964A0D9F-FE73-45F3-BCAC-E60618350BC2}"/>
  <bookViews>
    <workbookView xWindow="-108" yWindow="-108" windowWidth="23256" windowHeight="12456" firstSheet="1" activeTab="1" xr2:uid="{812066B2-97CF-4D81-BA16-AB7A7A7E7780}"/>
  </bookViews>
  <sheets>
    <sheet name="기본작업" sheetId="3" r:id="rId1"/>
    <sheet name="계산작업" sheetId="1" r:id="rId2"/>
    <sheet name="분석작업-1" sheetId="4" r:id="rId3"/>
    <sheet name="온라인" sheetId="10" r:id="rId4"/>
    <sheet name="오프라인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기본작업!$A$2:$G$26</definedName>
    <definedName name="_xlnm.Criteria" localSheetId="0">기본작업!$A$28:$A$29</definedName>
    <definedName name="_xlnm.Extract" localSheetId="0">기본작업!$A$31:$E$31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1" l="1" a="1"/>
  <c r="I35" i="1" s="1"/>
  <c r="F34" i="1" a="1"/>
  <c r="F34" i="1" s="1"/>
  <c r="E34" i="1" a="1"/>
  <c r="E34" i="1"/>
  <c r="D34" i="1" a="1"/>
  <c r="D34" i="1" s="1"/>
  <c r="F33" i="1" a="1"/>
  <c r="F33" i="1"/>
  <c r="E33" i="1" a="1"/>
  <c r="E33" i="1" s="1"/>
  <c r="D33" i="1" a="1"/>
  <c r="D33" i="1"/>
  <c r="F32" i="1" a="1"/>
  <c r="F32" i="1" s="1"/>
  <c r="E32" i="1" a="1"/>
  <c r="E32" i="1"/>
  <c r="D32" i="1" a="1"/>
  <c r="D32" i="1" s="1"/>
  <c r="F31" i="1" a="1"/>
  <c r="F31" i="1"/>
  <c r="E31" i="1" a="1"/>
  <c r="E31" i="1" s="1"/>
  <c r="D31" i="1" a="1"/>
  <c r="D31" i="1"/>
  <c r="C32" i="1" a="1"/>
  <c r="C32" i="1" s="1"/>
  <c r="C33" i="1" a="1"/>
  <c r="C33" i="1" s="1"/>
  <c r="C34" i="1" a="1"/>
  <c r="C34" i="1" s="1"/>
  <c r="C31" i="1" a="1"/>
  <c r="C31" i="1" s="1"/>
  <c r="C3" i="5"/>
  <c r="C4" i="5"/>
  <c r="C9" i="5" s="1"/>
  <c r="C5" i="5"/>
  <c r="D3" i="5"/>
  <c r="D9" i="5" s="1"/>
  <c r="D4" i="5"/>
  <c r="D5" i="5"/>
  <c r="C6" i="5"/>
  <c r="C7" i="5"/>
  <c r="C8" i="5"/>
  <c r="D6" i="5"/>
  <c r="D7" i="5"/>
  <c r="D8" i="5"/>
  <c r="C10" i="5"/>
  <c r="C17" i="5" s="1"/>
  <c r="C11" i="5"/>
  <c r="C12" i="5"/>
  <c r="C13" i="5"/>
  <c r="D10" i="5"/>
  <c r="D17" i="5" s="1"/>
  <c r="D11" i="5"/>
  <c r="D12" i="5"/>
  <c r="D13" i="5"/>
  <c r="C14" i="5"/>
  <c r="C15" i="5"/>
  <c r="C16" i="5"/>
  <c r="D14" i="5"/>
  <c r="D15" i="5"/>
  <c r="D16" i="5"/>
  <c r="C18" i="5"/>
  <c r="C19" i="5"/>
  <c r="C24" i="5" s="1"/>
  <c r="C20" i="5"/>
  <c r="D18" i="5"/>
  <c r="D19" i="5"/>
  <c r="D20" i="5"/>
  <c r="C21" i="5"/>
  <c r="C22" i="5"/>
  <c r="C23" i="5"/>
  <c r="D21" i="5"/>
  <c r="D22" i="5"/>
  <c r="D23" i="5"/>
  <c r="D24" i="5"/>
  <c r="C25" i="5"/>
  <c r="C26" i="5"/>
  <c r="D25" i="5"/>
  <c r="D26" i="5"/>
  <c r="C27" i="5"/>
  <c r="C28" i="5"/>
  <c r="C29" i="5"/>
  <c r="D27" i="5"/>
  <c r="D28" i="5"/>
  <c r="D29" i="5"/>
  <c r="C30" i="5"/>
  <c r="D30" i="5"/>
  <c r="E9" i="5"/>
  <c r="E17" i="5"/>
  <c r="E24" i="5"/>
  <c r="D31" i="5"/>
  <c r="D32" i="5"/>
  <c r="E30" i="5"/>
  <c r="E31" i="5"/>
  <c r="E32" i="5"/>
  <c r="D34" i="5"/>
  <c r="D35" i="5"/>
  <c r="D36" i="5"/>
  <c r="D37" i="5"/>
  <c r="D41" i="5" s="1"/>
  <c r="E34" i="5"/>
  <c r="E35" i="5"/>
  <c r="E36" i="5"/>
  <c r="E37" i="5"/>
  <c r="D38" i="5"/>
  <c r="D39" i="5"/>
  <c r="D40" i="5"/>
  <c r="E38" i="5"/>
  <c r="E39" i="5"/>
  <c r="E40" i="5"/>
  <c r="D42" i="5"/>
  <c r="D43" i="5"/>
  <c r="D44" i="5"/>
  <c r="E42" i="5"/>
  <c r="E43" i="5"/>
  <c r="E44" i="5"/>
  <c r="D45" i="5"/>
  <c r="D46" i="5"/>
  <c r="D47" i="5"/>
  <c r="E45" i="5"/>
  <c r="E46" i="5"/>
  <c r="E47" i="5"/>
  <c r="D49" i="5"/>
  <c r="D50" i="5"/>
  <c r="E49" i="5"/>
  <c r="E50" i="5"/>
  <c r="D51" i="5"/>
  <c r="D52" i="5"/>
  <c r="D53" i="5"/>
  <c r="E51" i="5"/>
  <c r="E52" i="5"/>
  <c r="E53" i="5"/>
  <c r="J32" i="1" a="1"/>
  <c r="J32" i="1" s="1"/>
  <c r="J31" i="1" a="1"/>
  <c r="J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7" i="1" a="1"/>
  <c r="J9" i="1" a="1"/>
  <c r="J11" i="1" a="1"/>
  <c r="J13" i="1" a="1"/>
  <c r="J15" i="1" a="1"/>
  <c r="J17" i="1" a="1"/>
  <c r="J19" i="1" a="1"/>
  <c r="J21" i="1" a="1"/>
  <c r="J23" i="1" a="1"/>
  <c r="J25" i="1" a="1"/>
  <c r="J27" i="1" a="1"/>
  <c r="J24" i="1" a="1"/>
  <c r="J6" i="1" a="1"/>
  <c r="J8" i="1" a="1"/>
  <c r="J10" i="1" a="1"/>
  <c r="J12" i="1" a="1"/>
  <c r="J14" i="1" a="1"/>
  <c r="J16" i="1" a="1"/>
  <c r="J18" i="1" a="1"/>
  <c r="J20" i="1" a="1"/>
  <c r="J22" i="1" a="1"/>
  <c r="J26" i="1" a="1"/>
  <c r="J4" i="1" a="1"/>
  <c r="J26" i="1" l="1"/>
  <c r="J22" i="1"/>
  <c r="J20" i="1"/>
  <c r="J18" i="1"/>
  <c r="J16" i="1"/>
  <c r="J14" i="1"/>
  <c r="J12" i="1"/>
  <c r="J10" i="1"/>
  <c r="J8" i="1"/>
  <c r="J6" i="1"/>
  <c r="J24" i="1"/>
  <c r="J27" i="1"/>
  <c r="J25" i="1"/>
  <c r="J23" i="1"/>
  <c r="J21" i="1"/>
  <c r="J19" i="1"/>
  <c r="J17" i="1"/>
  <c r="J15" i="1"/>
  <c r="J13" i="1"/>
  <c r="J11" i="1"/>
  <c r="J9" i="1"/>
  <c r="J7" i="1"/>
  <c r="J5" i="1"/>
  <c r="J4" i="1"/>
  <c r="D54" i="5"/>
  <c r="E41" i="5"/>
  <c r="E48" i="5"/>
  <c r="E33" i="5"/>
  <c r="E54" i="5"/>
  <c r="D48" i="5"/>
  <c r="D33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E623678-0D66-47B9-A882-AFBFF63B83A0}" name="MS Access Database_Query" type="1" refreshedVersion="8" background="1">
    <dbPr connection="DSN=MS Access Database;DBQ=C:\OA\도서판매.accdb;DefaultDir=C:\OA;DriverId=25;FIL=MS Access;MaxBufferSize=2048;PageTimeout=5;" command="SELECT 상반기판매.분류, 상반기판매.고객코드, 상반기판매.수량, 상반기판매.금액_x000d__x000a_FROM `C:\OA\도서판매.accdb`.상반기판매 상반기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<sst xmlns="http://schemas.openxmlformats.org/spreadsheetml/2006/main" count="381" uniqueCount="73">
  <si>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</si>
  <si>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</si>
  <si>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</si>
  <si>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</si>
  <si>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</si>
  <si>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</si>
  <si>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</si>
  <si>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</si>
  <si>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</si>
  <si>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</si>
  <si>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</si>
  <si>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</si>
  <si>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</si>
  <si>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</si>
  <si>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</si>
  <si>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</si>
  <si>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</si>
  <si>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</si>
  <si>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</si>
  <si>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</si>
  <si>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</si>
  <si>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</si>
  <si>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</si>
  <si>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</si>
  <si>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</si>
  <si>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</si>
  <si>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</si>
  <si>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</si>
  <si>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</si>
  <si>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</si>
  <si>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</si>
  <si>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</si>
  <si>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</si>
  <si>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</si>
  <si>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</si>
  <si>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</si>
  <si>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</si>
  <si>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</si>
  <si>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</si>
  <si>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</si>
  <si>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</si>
  <si>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</si>
  <si>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</si>
  <si>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</si>
  <si>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</si>
  <si>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</si>
  <si>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</si>
  <si>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</si>
  <si>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</si>
  <si>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</si>
  <si>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</si>
  <si>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</si>
  <si>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</si>
  <si>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</si>
  <si>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</si>
  <si>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</si>
  <si>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</si>
  <si>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</si>
  <si>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</si>
  <si>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</si>
  <si>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</si>
  <si>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</si>
  <si>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</si>
  <si>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</si>
  <si>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</si>
  <si>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</si>
  <si>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</si>
  <si>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</si>
  <si>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</si>
  <si>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</si>
  <si>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</si>
  <si>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</si>
  <si>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1급 09회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</si>
</sst>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@&quot;님&quot;"/>
    <numFmt numFmtId="177" formatCode="[Red][&gt;=50000]#,###&quot;원 [10%할인]&quot;;[&gt;=10000]#,###&quot;원 [5%할인]&quot;;#,###&quot;원 [할인안됨]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  <xf numFmtId="0" fontId="0" fillId="0" borderId="0" xfId="0" applyAlignment="1">
      <alignment horizontal="center" vertical="center"/>
    </xf>
    <xf numFmtId="41" fontId="0" fillId="0" borderId="0" xfId="0" applyNumberFormat="1">
      <alignment vertical="center"/>
    </xf>
    <xf numFmtId="41" fontId="0" fillId="0" borderId="0" xfId="0" applyNumberFormat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5899280"/>
        <c:axId val="275900720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27590072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75899280"/>
        <c:crosses val="max"/>
        <c:crossBetween val="between"/>
      </c:valAx>
      <c:catAx>
        <c:axId val="27589928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759007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7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7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30480</xdr:colOff>
          <xdr:row>2</xdr:row>
          <xdr:rowOff>198120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8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94.79136747685" backgroundQuery="1" createdVersion="8" refreshedVersion="8" minRefreshableVersion="3" recordCount="24" xr:uid="{AF47EB7C-C008-4554-9D5A-8D63E08DCC19}">
  <cacheSource type="external" connectionId="1"/>
  <cacheFields count="5">
    <cacheField name="분류" numFmtId="0" sqlType="-9">
      <sharedItems count="4">
        <s v="컴퓨터"/>
        <s v="소설"/>
        <s v="취미/레저"/>
        <s v="사회과학"/>
      </sharedItems>
    </cacheField>
    <cacheField name="고객코드" numFmtId="0" sqlType="-9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4"/>
    </cacheField>
    <cacheField name="수량" numFmtId="0" sqlType="8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금액" numFmtId="0" sqlType="8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0"/>
    <x v="1"/>
    <x v="4"/>
    <x v="4"/>
  </r>
  <r>
    <x v="0"/>
    <x v="4"/>
    <x v="5"/>
    <x v="5"/>
  </r>
  <r>
    <x v="2"/>
    <x v="5"/>
    <x v="3"/>
    <x v="6"/>
  </r>
  <r>
    <x v="1"/>
    <x v="6"/>
    <x v="6"/>
    <x v="7"/>
  </r>
  <r>
    <x v="1"/>
    <x v="7"/>
    <x v="7"/>
    <x v="8"/>
  </r>
  <r>
    <x v="2"/>
    <x v="8"/>
    <x v="1"/>
    <x v="9"/>
  </r>
  <r>
    <x v="2"/>
    <x v="9"/>
    <x v="7"/>
    <x v="10"/>
  </r>
  <r>
    <x v="1"/>
    <x v="10"/>
    <x v="8"/>
    <x v="11"/>
  </r>
  <r>
    <x v="3"/>
    <x v="3"/>
    <x v="9"/>
    <x v="12"/>
  </r>
  <r>
    <x v="0"/>
    <x v="3"/>
    <x v="0"/>
    <x v="1"/>
  </r>
  <r>
    <x v="3"/>
    <x v="6"/>
    <x v="5"/>
    <x v="13"/>
  </r>
  <r>
    <x v="3"/>
    <x v="11"/>
    <x v="10"/>
    <x v="14"/>
  </r>
  <r>
    <x v="2"/>
    <x v="12"/>
    <x v="6"/>
    <x v="15"/>
  </r>
  <r>
    <x v="1"/>
    <x v="11"/>
    <x v="2"/>
    <x v="16"/>
  </r>
  <r>
    <x v="3"/>
    <x v="13"/>
    <x v="6"/>
    <x v="17"/>
  </r>
  <r>
    <x v="0"/>
    <x v="14"/>
    <x v="9"/>
    <x v="18"/>
  </r>
  <r>
    <x v="2"/>
    <x v="15"/>
    <x v="6"/>
    <x v="19"/>
  </r>
  <r>
    <x v="2"/>
    <x v="13"/>
    <x v="6"/>
    <x v="20"/>
  </r>
  <r>
    <x v="1"/>
    <x v="16"/>
    <x v="4"/>
    <x v="21"/>
  </r>
  <r>
    <x v="0"/>
    <x v="16"/>
    <x v="6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C0C0A7-D1B2-4B92-B204-D2870A2353E5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5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4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2" baseField="0" baseItem="0"/>
    <dataField name="합계 : 금액" fld="3" baseField="4" baseItem="0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topLeftCell="A19" workbookViewId="0">
      <selection activeCell="K14" sqref="K14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</cols>
  <sheetData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65</v>
      </c>
    </row>
    <row r="29" spans="1:7" x14ac:dyDescent="0.4">
      <c r="A29" t="b">
        <f>AND(G3&gt;=AVERAGE($G$3:$G$26),OR(C3="컴퓨터",C3="사회과학"))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OR($A3=MIN($A$3:$A$26),$A3=MAX($A$3:$A$26))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abSelected="1" topLeftCell="A28" workbookViewId="0">
      <selection activeCell="I35" sqref="I35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SUM((MONTH($E$4:$E$27)=$B31)*($B$4:$B$27=C$30))</f>
        <v>2</v>
      </c>
      <c r="D31" s="6">
        <f t="array" ref="D31">SUM((MONTH($E$4:$E$27)=$B31)*($B$4:$B$27=D$30))</f>
        <v>2</v>
      </c>
      <c r="E31" s="6">
        <f t="array" ref="E31">SUM((MONTH($E$4:$E$27)=$B31)*($B$4:$B$27=E$30))</f>
        <v>1</v>
      </c>
      <c r="F31" s="6">
        <f t="array" ref="F31">SUM((MONTH($E$4:$E$27)=$B31)*($B$4:$B$27=F$30))</f>
        <v>0</v>
      </c>
      <c r="H31" s="1" t="s">
        <v>60</v>
      </c>
      <c r="I31" s="1" t="s">
        <v>61</v>
      </c>
      <c r="J31" s="7">
        <f t="array" ref="J31">MAX(IF(LEFT($C$4:$C$27,1)=$H31,$H$4:$H$27))</f>
        <v>22000</v>
      </c>
    </row>
    <row r="32" spans="2:10" x14ac:dyDescent="0.4">
      <c r="B32" s="1">
        <v>2</v>
      </c>
      <c r="C32" s="6">
        <f t="array" ref="C32">SUM((MONTH($E$4:$E$27)=$B32)*($B$4:$B$27=C$30))</f>
        <v>1</v>
      </c>
      <c r="D32" s="6">
        <f t="array" ref="D32">SUM((MONTH($E$4:$E$27)=$B32)*($B$4:$B$27=D$30))</f>
        <v>1</v>
      </c>
      <c r="E32" s="6">
        <f t="array" ref="E32">SUM((MONTH($E$4:$E$27)=$B32)*($B$4:$B$27=E$30))</f>
        <v>0</v>
      </c>
      <c r="F32" s="6">
        <f t="array" ref="F32">SUM((MONTH($E$4:$E$27)=$B32)*($B$4:$B$27=F$30))</f>
        <v>3</v>
      </c>
      <c r="H32" s="1" t="s">
        <v>62</v>
      </c>
      <c r="I32" s="1" t="s">
        <v>63</v>
      </c>
      <c r="J32" s="7">
        <f t="array" ref="J32">MAX(IF(LEFT($C$4:$C$27,1)=$H32,$H$4:$H$27))</f>
        <v>19800</v>
      </c>
    </row>
    <row r="33" spans="2:9" x14ac:dyDescent="0.4">
      <c r="B33" s="1">
        <v>3</v>
      </c>
      <c r="C33" s="6">
        <f t="array" ref="C33">SUM((MONTH($E$4:$E$27)=$B33)*($B$4:$B$27=C$30))</f>
        <v>0</v>
      </c>
      <c r="D33" s="6">
        <f t="array" ref="D33">SUM((MONTH($E$4:$E$27)=$B33)*($B$4:$B$27=D$30))</f>
        <v>2</v>
      </c>
      <c r="E33" s="6">
        <f t="array" ref="E33">SUM((MONTH($E$4:$E$27)=$B33)*($B$4:$B$27=E$30))</f>
        <v>4</v>
      </c>
      <c r="F33" s="6">
        <f t="array" ref="F33">SUM((MONTH($E$4:$E$27)=$B33)*($B$4:$B$27=F$30))</f>
        <v>2</v>
      </c>
    </row>
    <row r="34" spans="2:9" x14ac:dyDescent="0.4">
      <c r="B34" s="1">
        <v>4</v>
      </c>
      <c r="C34" s="6">
        <f t="array" ref="C34">SUM((MONTH($E$4:$E$27)=$B34)*($B$4:$B$27=C$30))</f>
        <v>3</v>
      </c>
      <c r="D34" s="6">
        <f t="array" ref="D34">SUM((MONTH($E$4:$E$27)=$B34)*($B$4:$B$27=D$30))</f>
        <v>1</v>
      </c>
      <c r="E34" s="6">
        <f t="array" ref="E34">SUM((MONTH($E$4:$E$27)=$B34)*($B$4:$B$27=E$30))</f>
        <v>2</v>
      </c>
      <c r="F34" s="6">
        <f t="array" ref="F34">SUM((MONTH($E$4:$E$27)=$B34)*($B$4:$B$27=F$30))</f>
        <v>0</v>
      </c>
      <c r="H34" t="s">
        <v>64</v>
      </c>
    </row>
    <row r="35" spans="2:9" x14ac:dyDescent="0.4">
      <c r="H35" s="5" t="s">
        <v>1</v>
      </c>
      <c r="I35" s="1" t="str" cm="1">
        <f t="array" ref="I35">INDEX($C$4:$C$27,MATCH(MAX(($B$4:$B$27="취미/레저")*$I$4:$I$27),$I$4:$I$27,0),1)</f>
        <v>O051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B5" sqref="B5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10.59765625" bestFit="1" customWidth="1"/>
    <col min="4" max="4" width="10.296875" bestFit="1" customWidth="1"/>
    <col min="5" max="5" width="10.8984375" bestFit="1" customWidth="1"/>
  </cols>
  <sheetData>
    <row r="2" spans="2:5" x14ac:dyDescent="0.4">
      <c r="B2" s="9" t="s">
        <v>2</v>
      </c>
      <c r="C2" t="s">
        <v>20</v>
      </c>
    </row>
    <row r="4" spans="2:5" x14ac:dyDescent="0.4">
      <c r="B4" s="9" t="s">
        <v>69</v>
      </c>
      <c r="C4" s="9" t="s">
        <v>1</v>
      </c>
      <c r="D4" t="s">
        <v>67</v>
      </c>
      <c r="E4" t="s">
        <v>68</v>
      </c>
    </row>
    <row r="5" spans="2:5" x14ac:dyDescent="0.4">
      <c r="B5" t="s">
        <v>61</v>
      </c>
      <c r="E5" s="10"/>
    </row>
    <row r="6" spans="2:5" x14ac:dyDescent="0.4">
      <c r="C6" t="s">
        <v>18</v>
      </c>
      <c r="D6">
        <v>1</v>
      </c>
      <c r="E6" s="10">
        <v>19800</v>
      </c>
    </row>
    <row r="7" spans="2:5" x14ac:dyDescent="0.4">
      <c r="C7" t="s">
        <v>26</v>
      </c>
      <c r="D7">
        <v>4</v>
      </c>
      <c r="E7" s="10">
        <v>68000</v>
      </c>
    </row>
    <row r="8" spans="2:5" x14ac:dyDescent="0.4">
      <c r="C8" t="s">
        <v>30</v>
      </c>
      <c r="D8">
        <v>12</v>
      </c>
      <c r="E8" s="10">
        <v>264000</v>
      </c>
    </row>
    <row r="9" spans="2:5" x14ac:dyDescent="0.4">
      <c r="B9" t="s">
        <v>70</v>
      </c>
      <c r="D9">
        <v>17</v>
      </c>
      <c r="E9" s="10">
        <v>351800</v>
      </c>
    </row>
    <row r="10" spans="2:5" x14ac:dyDescent="0.4">
      <c r="B10" t="s">
        <v>63</v>
      </c>
      <c r="E10" s="10"/>
    </row>
    <row r="11" spans="2:5" x14ac:dyDescent="0.4">
      <c r="C11" t="s">
        <v>36</v>
      </c>
      <c r="D11">
        <v>7</v>
      </c>
      <c r="E11" s="10">
        <v>61600</v>
      </c>
    </row>
    <row r="12" spans="2:5" x14ac:dyDescent="0.4">
      <c r="C12" t="s">
        <v>41</v>
      </c>
      <c r="D12">
        <v>8</v>
      </c>
      <c r="E12" s="10">
        <v>56000</v>
      </c>
    </row>
    <row r="13" spans="2:5" x14ac:dyDescent="0.4">
      <c r="C13" t="s">
        <v>46</v>
      </c>
      <c r="D13">
        <v>5</v>
      </c>
      <c r="E13" s="10">
        <v>99000</v>
      </c>
    </row>
    <row r="14" spans="2:5" x14ac:dyDescent="0.4">
      <c r="B14" t="s">
        <v>71</v>
      </c>
      <c r="D14">
        <v>20</v>
      </c>
      <c r="E14" s="10">
        <v>216600</v>
      </c>
    </row>
    <row r="15" spans="2:5" x14ac:dyDescent="0.4">
      <c r="B15" t="s">
        <v>66</v>
      </c>
      <c r="D15">
        <v>37</v>
      </c>
      <c r="E15" s="10">
        <v>568400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A2" sqref="A2:G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dataConsolidate/>
  <phoneticPr fontId="1" type="noConversion"/>
  <dataValidations count="1">
    <dataValidation type="list" allowBlank="1" showInputMessage="1" showErrorMessage="1" errorTitle="오류" error="목록에서 선택하시오." promptTitle="입력" prompt="소설, 취미/레저,_x000a_컴퓨터,_x000a_사회과학 중_x000a_선택하십시오" sqref="C3:C14" xr:uid="{125AE32A-6269-4A41-A272-3ECE4268FA88}">
      <formula1>"소설, 취미/레저, 컴퓨터, 사회과학"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C3" sqref="C3:C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_x000a_컴퓨터,_x000a_사회과학 중_x000a_선택하십시오" sqref="C3:C14" xr:uid="{B715AB91-FA10-4387-860F-02C059A09B74}">
      <formula1>"소설, 취미/레저, 컴퓨터, 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F78"/>
  <sheetViews>
    <sheetView workbookViewId="0">
      <selection activeCell="F79" sqref="F79"/>
    </sheetView>
  </sheetViews>
  <sheetFormatPr defaultRowHeight="17.399999999999999" outlineLevelRow="3" x14ac:dyDescent="0.4"/>
  <cols>
    <col min="1" max="1" width="2" customWidth="1"/>
    <col min="2" max="2" width="6.09765625" customWidth="1"/>
    <col min="3" max="3" width="7.296875" customWidth="1"/>
    <col min="4" max="4" width="8.59765625" bestFit="1" customWidth="1"/>
    <col min="5" max="5" width="10" customWidth="1"/>
    <col min="6" max="6" width="9.3984375" bestFit="1" customWidth="1"/>
  </cols>
  <sheetData>
    <row r="1" spans="1:5" x14ac:dyDescent="0.4">
      <c r="A1" t="s">
        <v>56</v>
      </c>
    </row>
    <row r="2" spans="1:5" x14ac:dyDescent="0.4">
      <c r="A2" t="s">
        <v>2</v>
      </c>
      <c r="C2" t="s">
        <v>4</v>
      </c>
      <c r="D2" t="s">
        <v>6</v>
      </c>
    </row>
    <row r="3" spans="1:5" hidden="1" outlineLevel="3" x14ac:dyDescent="0.4">
      <c r="B3" t="s">
        <v>72</v>
      </c>
      <c r="C3">
        <f>오프라인!$E$3</f>
        <v>8</v>
      </c>
      <c r="D3" s="14">
        <f>오프라인!$G$3</f>
        <v>53200</v>
      </c>
    </row>
    <row r="4" spans="1:5" hidden="1" outlineLevel="3" collapsed="1" x14ac:dyDescent="0.4">
      <c r="C4">
        <f>오프라인!$E$5</f>
        <v>7</v>
      </c>
      <c r="D4" s="14">
        <f>오프라인!$G$5</f>
        <v>58520</v>
      </c>
    </row>
    <row r="5" spans="1:5" hidden="1" outlineLevel="3" collapsed="1" x14ac:dyDescent="0.4">
      <c r="C5">
        <f>오프라인!$E$9</f>
        <v>5</v>
      </c>
      <c r="D5" s="14">
        <f>오프라인!$G$9</f>
        <v>94050</v>
      </c>
    </row>
    <row r="6" spans="1:5" hidden="1" outlineLevel="3" collapsed="1" x14ac:dyDescent="0.4">
      <c r="B6" t="s">
        <v>72</v>
      </c>
      <c r="C6">
        <f>온라인!$E$9</f>
        <v>4</v>
      </c>
      <c r="D6" s="14">
        <f>온라인!$G$9</f>
        <v>57800</v>
      </c>
    </row>
    <row r="7" spans="1:5" hidden="1" outlineLevel="3" collapsed="1" x14ac:dyDescent="0.4">
      <c r="C7">
        <f>온라인!$E$10</f>
        <v>1</v>
      </c>
      <c r="D7" s="14">
        <f>온라인!$G$10</f>
        <v>18810</v>
      </c>
    </row>
    <row r="8" spans="1:5" hidden="1" outlineLevel="3" collapsed="1" x14ac:dyDescent="0.4">
      <c r="C8">
        <f>온라인!$E$14</f>
        <v>12</v>
      </c>
      <c r="D8" s="14">
        <f>온라인!$G$14</f>
        <v>250800</v>
      </c>
    </row>
    <row r="9" spans="1:5" hidden="1" outlineLevel="2" collapsed="1" x14ac:dyDescent="0.4">
      <c r="A9" t="s">
        <v>20</v>
      </c>
      <c r="C9">
        <f>MAX(C3:C8)</f>
        <v>12</v>
      </c>
      <c r="D9" s="14">
        <f>MAX(D3:D8)</f>
        <v>250800</v>
      </c>
      <c r="E9" s="14">
        <f>오프라인!$G$3</f>
        <v>53200</v>
      </c>
    </row>
    <row r="10" spans="1:5" hidden="1" outlineLevel="3" x14ac:dyDescent="0.4">
      <c r="B10" t="s">
        <v>72</v>
      </c>
      <c r="C10">
        <f>오프라인!$E$4</f>
        <v>5</v>
      </c>
      <c r="D10" s="14">
        <f>오프라인!$G$4</f>
        <v>47025</v>
      </c>
      <c r="E10" s="14"/>
    </row>
    <row r="11" spans="1:5" hidden="1" outlineLevel="3" collapsed="1" x14ac:dyDescent="0.4">
      <c r="C11">
        <f>오프라인!$E$10</f>
        <v>4</v>
      </c>
      <c r="D11" s="14">
        <f>오프라인!$G$10</f>
        <v>41800</v>
      </c>
      <c r="E11" s="14"/>
    </row>
    <row r="12" spans="1:5" hidden="1" outlineLevel="3" collapsed="1" x14ac:dyDescent="0.4">
      <c r="C12">
        <f>오프라인!$E$12</f>
        <v>1</v>
      </c>
      <c r="D12" s="14">
        <f>오프라인!$G$12</f>
        <v>8360</v>
      </c>
      <c r="E12" s="14"/>
    </row>
    <row r="13" spans="1:5" hidden="1" outlineLevel="3" collapsed="1" x14ac:dyDescent="0.4">
      <c r="C13">
        <f>오프라인!$E$13</f>
        <v>7</v>
      </c>
      <c r="D13" s="14">
        <f>오프라인!$G$13</f>
        <v>79800</v>
      </c>
      <c r="E13" s="14"/>
    </row>
    <row r="14" spans="1:5" hidden="1" outlineLevel="3" collapsed="1" x14ac:dyDescent="0.4">
      <c r="B14" t="s">
        <v>72</v>
      </c>
      <c r="C14">
        <f>온라인!$E$6</f>
        <v>3</v>
      </c>
      <c r="D14" s="14">
        <f>온라인!$G$6</f>
        <v>30600</v>
      </c>
      <c r="E14" s="14"/>
    </row>
    <row r="15" spans="1:5" hidden="1" outlineLevel="3" collapsed="1" x14ac:dyDescent="0.4">
      <c r="C15">
        <f>온라인!$E$8</f>
        <v>1</v>
      </c>
      <c r="D15" s="14">
        <f>온라인!$G$8</f>
        <v>8500</v>
      </c>
      <c r="E15" s="14"/>
    </row>
    <row r="16" spans="1:5" hidden="1" outlineLevel="3" collapsed="1" x14ac:dyDescent="0.4">
      <c r="C16">
        <f>온라인!$E$11</f>
        <v>1</v>
      </c>
      <c r="D16" s="14">
        <f>온라인!$G$11</f>
        <v>10450</v>
      </c>
      <c r="E16" s="14"/>
    </row>
    <row r="17" spans="1:5" hidden="1" outlineLevel="2" collapsed="1" x14ac:dyDescent="0.4">
      <c r="A17" t="s">
        <v>11</v>
      </c>
      <c r="C17">
        <f>MAX(C10:C16)</f>
        <v>7</v>
      </c>
      <c r="D17" s="14">
        <f>MAX(D10:D16)</f>
        <v>79800</v>
      </c>
      <c r="E17" s="14">
        <f>오프라인!$G$5</f>
        <v>58520</v>
      </c>
    </row>
    <row r="18" spans="1:5" hidden="1" outlineLevel="3" x14ac:dyDescent="0.4">
      <c r="B18" t="s">
        <v>72</v>
      </c>
      <c r="C18">
        <f>오프라인!$E$6</f>
        <v>2</v>
      </c>
      <c r="D18" s="14">
        <f>오프라인!$G$6</f>
        <v>28500</v>
      </c>
      <c r="E18" s="14"/>
    </row>
    <row r="19" spans="1:5" hidden="1" outlineLevel="3" collapsed="1" x14ac:dyDescent="0.4">
      <c r="C19">
        <f>오프라인!$E$7</f>
        <v>8</v>
      </c>
      <c r="D19" s="14">
        <f>오프라인!$G$7</f>
        <v>75240</v>
      </c>
      <c r="E19" s="14"/>
    </row>
    <row r="20" spans="1:5" hidden="1" outlineLevel="3" collapsed="1" x14ac:dyDescent="0.4">
      <c r="C20">
        <f>오프라인!$E$14</f>
        <v>1</v>
      </c>
      <c r="D20" s="14">
        <f>오프라인!$G$14</f>
        <v>14250</v>
      </c>
      <c r="E20" s="14"/>
    </row>
    <row r="21" spans="1:5" hidden="1" outlineLevel="3" collapsed="1" x14ac:dyDescent="0.4">
      <c r="B21" t="s">
        <v>72</v>
      </c>
      <c r="C21">
        <f>온라인!$E$3</f>
        <v>10</v>
      </c>
      <c r="D21" s="14">
        <f>온라인!$G$3</f>
        <v>188100</v>
      </c>
      <c r="E21" s="14"/>
    </row>
    <row r="22" spans="1:5" hidden="1" outlineLevel="3" collapsed="1" x14ac:dyDescent="0.4">
      <c r="C22">
        <f>온라인!$E$12</f>
        <v>6</v>
      </c>
      <c r="D22" s="14">
        <f>온라인!$G$12</f>
        <v>11400</v>
      </c>
      <c r="E22" s="14"/>
    </row>
    <row r="23" spans="1:5" hidden="1" outlineLevel="3" collapsed="1" x14ac:dyDescent="0.4">
      <c r="C23">
        <f>온라인!$E$13</f>
        <v>10</v>
      </c>
      <c r="D23" s="14">
        <f>온라인!$G$13</f>
        <v>94050</v>
      </c>
      <c r="E23" s="14"/>
    </row>
    <row r="24" spans="1:5" hidden="1" outlineLevel="2" collapsed="1" x14ac:dyDescent="0.4">
      <c r="A24" t="s">
        <v>8</v>
      </c>
      <c r="C24">
        <f>MAX(C18:C23)</f>
        <v>10</v>
      </c>
      <c r="D24" s="14">
        <f>MAX(D18:D23)</f>
        <v>188100</v>
      </c>
      <c r="E24" s="14">
        <f>오프라인!$G$9</f>
        <v>94050</v>
      </c>
    </row>
    <row r="25" spans="1:5" hidden="1" outlineLevel="3" x14ac:dyDescent="0.4">
      <c r="B25" t="s">
        <v>72</v>
      </c>
      <c r="C25">
        <f>오프라인!$E$8</f>
        <v>1</v>
      </c>
      <c r="D25" s="14">
        <f>오프라인!$G$8</f>
        <v>15840</v>
      </c>
      <c r="E25" s="14"/>
    </row>
    <row r="26" spans="1:5" hidden="1" outlineLevel="3" x14ac:dyDescent="0.4">
      <c r="C26">
        <f>오프라인!$E$11</f>
        <v>9</v>
      </c>
      <c r="D26" s="14">
        <f>오프라인!$G$11</f>
        <v>142560</v>
      </c>
      <c r="E26" s="14"/>
    </row>
    <row r="27" spans="1:5" hidden="1" outlineLevel="3" x14ac:dyDescent="0.4">
      <c r="B27" t="s">
        <v>72</v>
      </c>
      <c r="C27">
        <f>온라인!$E$4</f>
        <v>2</v>
      </c>
      <c r="D27" s="14">
        <f>온라인!$G$4</f>
        <v>35640</v>
      </c>
      <c r="E27" s="14"/>
    </row>
    <row r="28" spans="1:5" hidden="1" outlineLevel="3" x14ac:dyDescent="0.4">
      <c r="C28">
        <f>온라인!$E$5</f>
        <v>3</v>
      </c>
      <c r="D28" s="14">
        <f>온라인!$G$5</f>
        <v>26730</v>
      </c>
      <c r="E28" s="14"/>
    </row>
    <row r="29" spans="1:5" hidden="1" outlineLevel="3" x14ac:dyDescent="0.4">
      <c r="C29">
        <f>온라인!$E$7</f>
        <v>6</v>
      </c>
      <c r="D29" s="14">
        <f>온라인!$G$7</f>
        <v>106920</v>
      </c>
      <c r="E29" s="14"/>
    </row>
    <row r="30" spans="1:5" hidden="1" outlineLevel="2" collapsed="1" x14ac:dyDescent="0.4">
      <c r="A30" t="s">
        <v>14</v>
      </c>
      <c r="C30">
        <f>MAX(C25:C29)</f>
        <v>9</v>
      </c>
      <c r="D30" s="14">
        <f>MAX(D25:D29)</f>
        <v>142560</v>
      </c>
      <c r="E30" s="14">
        <f>온라인!$G$9</f>
        <v>57800</v>
      </c>
    </row>
    <row r="31" spans="1:5" hidden="1" outlineLevel="2" collapsed="1" x14ac:dyDescent="0.4">
      <c r="D31">
        <f>온라인!$E$10</f>
        <v>1</v>
      </c>
      <c r="E31" s="14">
        <f>온라인!$G$10</f>
        <v>18810</v>
      </c>
    </row>
    <row r="32" spans="1:5" hidden="1" outlineLevel="2" collapsed="1" x14ac:dyDescent="0.4">
      <c r="D32">
        <f>온라인!$E$14</f>
        <v>12</v>
      </c>
      <c r="E32" s="14">
        <f>온라인!$G$14</f>
        <v>250800</v>
      </c>
    </row>
    <row r="33" spans="1:6" hidden="1" outlineLevel="1" x14ac:dyDescent="0.4">
      <c r="A33" s="13" t="s">
        <v>20</v>
      </c>
      <c r="B33" s="13"/>
      <c r="C33" s="13"/>
      <c r="D33" s="13">
        <f>MAX(D9:D32)</f>
        <v>250800</v>
      </c>
      <c r="E33" s="15">
        <f>MAX(E9:E32)</f>
        <v>250800</v>
      </c>
      <c r="F33" s="13"/>
    </row>
    <row r="34" spans="1:6" hidden="1" outlineLevel="2" x14ac:dyDescent="0.4">
      <c r="A34" s="13"/>
      <c r="B34" s="13"/>
      <c r="C34" s="13" t="s">
        <v>72</v>
      </c>
      <c r="D34" s="13">
        <f>오프라인!$E$4</f>
        <v>5</v>
      </c>
      <c r="E34" s="15">
        <f>오프라인!$G$4</f>
        <v>47025</v>
      </c>
      <c r="F34" s="13"/>
    </row>
    <row r="35" spans="1:6" hidden="1" outlineLevel="2" collapsed="1" x14ac:dyDescent="0.4">
      <c r="A35" s="13"/>
      <c r="B35" s="13"/>
      <c r="C35" s="13"/>
      <c r="D35" s="13">
        <f>오프라인!$E$10</f>
        <v>4</v>
      </c>
      <c r="E35" s="15">
        <f>오프라인!$G$10</f>
        <v>41800</v>
      </c>
      <c r="F35" s="13"/>
    </row>
    <row r="36" spans="1:6" hidden="1" outlineLevel="2" collapsed="1" x14ac:dyDescent="0.4">
      <c r="A36" s="13"/>
      <c r="B36" s="13"/>
      <c r="C36" s="13"/>
      <c r="D36" s="13">
        <f>오프라인!$E$12</f>
        <v>1</v>
      </c>
      <c r="E36" s="15">
        <f>오프라인!$G$12</f>
        <v>8360</v>
      </c>
      <c r="F36" s="13"/>
    </row>
    <row r="37" spans="1:6" hidden="1" outlineLevel="2" collapsed="1" x14ac:dyDescent="0.4">
      <c r="A37" s="13"/>
      <c r="B37" s="13"/>
      <c r="C37" s="13"/>
      <c r="D37" s="13">
        <f>오프라인!$E$13</f>
        <v>7</v>
      </c>
      <c r="E37" s="15">
        <f>오프라인!$G$13</f>
        <v>79800</v>
      </c>
      <c r="F37" s="13"/>
    </row>
    <row r="38" spans="1:6" hidden="1" outlineLevel="2" collapsed="1" x14ac:dyDescent="0.4">
      <c r="A38" s="13"/>
      <c r="B38" s="13"/>
      <c r="C38" s="13" t="s">
        <v>72</v>
      </c>
      <c r="D38" s="13">
        <f>온라인!$E$6</f>
        <v>3</v>
      </c>
      <c r="E38" s="15">
        <f>온라인!$G$6</f>
        <v>30600</v>
      </c>
      <c r="F38" s="13"/>
    </row>
    <row r="39" spans="1:6" hidden="1" outlineLevel="2" collapsed="1" x14ac:dyDescent="0.4">
      <c r="A39" s="13"/>
      <c r="B39" s="13"/>
      <c r="C39" s="13"/>
      <c r="D39" s="13">
        <f>온라인!$E$8</f>
        <v>1</v>
      </c>
      <c r="E39" s="15">
        <f>온라인!$G$8</f>
        <v>8500</v>
      </c>
      <c r="F39" s="13"/>
    </row>
    <row r="40" spans="1:6" hidden="1" outlineLevel="2" collapsed="1" x14ac:dyDescent="0.4">
      <c r="A40" s="13"/>
      <c r="B40" s="13"/>
      <c r="C40" s="13"/>
      <c r="D40" s="13">
        <f>온라인!$E$11</f>
        <v>1</v>
      </c>
      <c r="E40" s="15">
        <f>온라인!$G$11</f>
        <v>10450</v>
      </c>
      <c r="F40" s="13"/>
    </row>
    <row r="41" spans="1:6" hidden="1" outlineLevel="1" collapsed="1" x14ac:dyDescent="0.4">
      <c r="A41" s="13" t="s">
        <v>11</v>
      </c>
      <c r="B41" s="13"/>
      <c r="C41" s="13"/>
      <c r="D41" s="13">
        <f>MAX(D34:D40)</f>
        <v>7</v>
      </c>
      <c r="E41" s="15">
        <f>MAX(E34:E40)</f>
        <v>79800</v>
      </c>
      <c r="F41" s="13"/>
    </row>
    <row r="42" spans="1:6" hidden="1" outlineLevel="2" x14ac:dyDescent="0.4">
      <c r="A42" s="13"/>
      <c r="B42" s="13"/>
      <c r="C42" s="13" t="s">
        <v>72</v>
      </c>
      <c r="D42" s="13">
        <f>오프라인!$E$6</f>
        <v>2</v>
      </c>
      <c r="E42" s="15">
        <f>오프라인!$G$6</f>
        <v>28500</v>
      </c>
      <c r="F42" s="13"/>
    </row>
    <row r="43" spans="1:6" hidden="1" outlineLevel="2" collapsed="1" x14ac:dyDescent="0.4">
      <c r="A43" s="13"/>
      <c r="B43" s="13"/>
      <c r="C43" s="13"/>
      <c r="D43" s="13">
        <f>오프라인!$E$7</f>
        <v>8</v>
      </c>
      <c r="E43" s="15">
        <f>오프라인!$G$7</f>
        <v>75240</v>
      </c>
      <c r="F43" s="13"/>
    </row>
    <row r="44" spans="1:6" hidden="1" outlineLevel="2" collapsed="1" x14ac:dyDescent="0.4">
      <c r="A44" s="13"/>
      <c r="B44" s="13"/>
      <c r="C44" s="13"/>
      <c r="D44" s="13">
        <f>오프라인!$E$14</f>
        <v>1</v>
      </c>
      <c r="E44" s="15">
        <f>오프라인!$G$14</f>
        <v>14250</v>
      </c>
      <c r="F44" s="13"/>
    </row>
    <row r="45" spans="1:6" hidden="1" outlineLevel="2" collapsed="1" x14ac:dyDescent="0.4">
      <c r="A45" s="13"/>
      <c r="B45" s="13"/>
      <c r="C45" s="13" t="s">
        <v>72</v>
      </c>
      <c r="D45" s="13">
        <f>온라인!$E$3</f>
        <v>10</v>
      </c>
      <c r="E45" s="15">
        <f>온라인!$G$3</f>
        <v>188100</v>
      </c>
      <c r="F45" s="13"/>
    </row>
    <row r="46" spans="1:6" hidden="1" outlineLevel="2" collapsed="1" x14ac:dyDescent="0.4">
      <c r="A46" s="13"/>
      <c r="B46" s="13"/>
      <c r="C46" s="13"/>
      <c r="D46" s="13">
        <f>온라인!$E$12</f>
        <v>6</v>
      </c>
      <c r="E46" s="15">
        <f>온라인!$G$12</f>
        <v>11400</v>
      </c>
      <c r="F46" s="13"/>
    </row>
    <row r="47" spans="1:6" hidden="1" outlineLevel="2" collapsed="1" x14ac:dyDescent="0.4">
      <c r="A47" s="13"/>
      <c r="B47" s="13"/>
      <c r="C47" s="13"/>
      <c r="D47" s="13">
        <f>온라인!$E$13</f>
        <v>10</v>
      </c>
      <c r="E47" s="15">
        <f>온라인!$G$13</f>
        <v>94050</v>
      </c>
      <c r="F47" s="13"/>
    </row>
    <row r="48" spans="1:6" hidden="1" outlineLevel="1" collapsed="1" x14ac:dyDescent="0.4">
      <c r="A48" s="13" t="s">
        <v>8</v>
      </c>
      <c r="B48" s="13"/>
      <c r="C48" s="13"/>
      <c r="D48" s="13">
        <f>MAX(D42:D47)</f>
        <v>10</v>
      </c>
      <c r="E48" s="15">
        <f>MAX(E42:E47)</f>
        <v>188100</v>
      </c>
      <c r="F48" s="13"/>
    </row>
    <row r="49" spans="1:6" hidden="1" outlineLevel="2" x14ac:dyDescent="0.4">
      <c r="A49" s="13"/>
      <c r="B49" s="13"/>
      <c r="C49" s="13" t="s">
        <v>72</v>
      </c>
      <c r="D49" s="13">
        <f>오프라인!$E$8</f>
        <v>1</v>
      </c>
      <c r="E49" s="15">
        <f>오프라인!$G$8</f>
        <v>15840</v>
      </c>
      <c r="F49" s="13"/>
    </row>
    <row r="50" spans="1:6" hidden="1" outlineLevel="2" x14ac:dyDescent="0.4">
      <c r="A50" s="13"/>
      <c r="B50" s="13"/>
      <c r="C50" s="13"/>
      <c r="D50" s="13">
        <f>오프라인!$E$11</f>
        <v>9</v>
      </c>
      <c r="E50" s="15">
        <f>오프라인!$G$11</f>
        <v>142560</v>
      </c>
      <c r="F50" s="13"/>
    </row>
    <row r="51" spans="1:6" hidden="1" outlineLevel="2" x14ac:dyDescent="0.4">
      <c r="A51" s="13"/>
      <c r="B51" s="13"/>
      <c r="C51" s="13" t="s">
        <v>72</v>
      </c>
      <c r="D51" s="13">
        <f>온라인!$E$4</f>
        <v>2</v>
      </c>
      <c r="E51" s="15">
        <f>온라인!$G$4</f>
        <v>35640</v>
      </c>
      <c r="F51" s="13"/>
    </row>
    <row r="52" spans="1:6" hidden="1" outlineLevel="2" x14ac:dyDescent="0.4">
      <c r="A52" s="13"/>
      <c r="B52" s="13"/>
      <c r="C52" s="13"/>
      <c r="D52" s="13">
        <f>온라인!$E$5</f>
        <v>3</v>
      </c>
      <c r="E52" s="15">
        <f>온라인!$G$5</f>
        <v>26730</v>
      </c>
      <c r="F52" s="13"/>
    </row>
    <row r="53" spans="1:6" hidden="1" outlineLevel="2" x14ac:dyDescent="0.4">
      <c r="A53" s="13"/>
      <c r="B53" s="13"/>
      <c r="C53" s="13"/>
      <c r="D53" s="13">
        <f>온라인!$E$7</f>
        <v>6</v>
      </c>
      <c r="E53" s="15">
        <f>온라인!$G$7</f>
        <v>106920</v>
      </c>
      <c r="F53" s="13"/>
    </row>
    <row r="54" spans="1:6" hidden="1" outlineLevel="1" collapsed="1" x14ac:dyDescent="0.4">
      <c r="A54" s="13" t="s">
        <v>14</v>
      </c>
      <c r="B54" s="13"/>
      <c r="C54" s="13"/>
      <c r="D54" s="13">
        <f>MAX(D49:D53)</f>
        <v>9</v>
      </c>
      <c r="E54" s="15">
        <f>MAX(E49:E53)</f>
        <v>142560</v>
      </c>
      <c r="F54" s="13"/>
    </row>
    <row r="55" spans="1:6" hidden="1" outlineLevel="1" collapsed="1" x14ac:dyDescent="0.4">
      <c r="A55" s="13"/>
      <c r="B55" s="13"/>
      <c r="C55" s="13"/>
      <c r="D55" s="13"/>
      <c r="E55" s="13"/>
      <c r="F55" s="13"/>
    </row>
    <row r="56" spans="1:6" hidden="1" outlineLevel="1" collapsed="1" x14ac:dyDescent="0.4">
      <c r="A56" s="13"/>
      <c r="B56" s="13"/>
      <c r="C56" s="13"/>
      <c r="D56" s="13"/>
      <c r="E56" s="13"/>
      <c r="F56" s="13"/>
    </row>
    <row r="57" spans="1:6" collapsed="1" x14ac:dyDescent="0.4"/>
    <row r="58" spans="1:6" hidden="1" outlineLevel="1" x14ac:dyDescent="0.4"/>
    <row r="59" spans="1:6" hidden="1" outlineLevel="1" collapsed="1" x14ac:dyDescent="0.4"/>
    <row r="60" spans="1:6" hidden="1" outlineLevel="1" collapsed="1" x14ac:dyDescent="0.4"/>
    <row r="61" spans="1:6" hidden="1" outlineLevel="1" collapsed="1" x14ac:dyDescent="0.4"/>
    <row r="62" spans="1:6" hidden="1" outlineLevel="1" collapsed="1" x14ac:dyDescent="0.4"/>
    <row r="63" spans="1:6" hidden="1" outlineLevel="1" collapsed="1" x14ac:dyDescent="0.4"/>
    <row r="64" spans="1:6" hidden="1" outlineLevel="1" collapsed="1" x14ac:dyDescent="0.4"/>
    <row r="65" collapsed="1" x14ac:dyDescent="0.4"/>
    <row r="66" hidden="1" outlineLevel="1" x14ac:dyDescent="0.4"/>
    <row r="67" hidden="1" outlineLevel="1" collapsed="1" x14ac:dyDescent="0.4"/>
    <row r="68" hidden="1" outlineLevel="1" collapsed="1" x14ac:dyDescent="0.4"/>
    <row r="69" hidden="1" outlineLevel="1" collapsed="1" x14ac:dyDescent="0.4"/>
    <row r="70" hidden="1" outlineLevel="1" collapsed="1" x14ac:dyDescent="0.4"/>
    <row r="71" hidden="1" outlineLevel="1" collapsed="1" x14ac:dyDescent="0.4"/>
    <row r="72" collapsed="1" x14ac:dyDescent="0.4"/>
    <row r="73" hidden="1" outlineLevel="1" x14ac:dyDescent="0.4"/>
    <row r="74" hidden="1" outlineLevel="1" collapsed="1" x14ac:dyDescent="0.4"/>
    <row r="75" hidden="1" outlineLevel="1" collapsed="1" x14ac:dyDescent="0.4"/>
    <row r="76" hidden="1" outlineLevel="1" collapsed="1" x14ac:dyDescent="0.4"/>
    <row r="77" hidden="1" outlineLevel="1" collapsed="1" x14ac:dyDescent="0.4"/>
    <row r="78" collapsed="1" x14ac:dyDescent="0.4"/>
  </sheetData>
  <dataConsolidate function="max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7" workbookViewId="0">
      <selection activeCell="K25" sqref="K25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4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E3" sqref="E3:E12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11" t="s">
        <v>13</v>
      </c>
      <c r="C3" s="1" t="s">
        <v>14</v>
      </c>
      <c r="D3" s="1" t="s">
        <v>16</v>
      </c>
      <c r="E3" s="12">
        <v>58800</v>
      </c>
    </row>
    <row r="4" spans="2:5" x14ac:dyDescent="0.4">
      <c r="B4" s="11" t="s">
        <v>22</v>
      </c>
      <c r="C4" s="1" t="s">
        <v>11</v>
      </c>
      <c r="D4" s="1" t="s">
        <v>23</v>
      </c>
      <c r="E4" s="12">
        <v>10000</v>
      </c>
    </row>
    <row r="5" spans="2:5" x14ac:dyDescent="0.4">
      <c r="B5" s="11" t="s">
        <v>36</v>
      </c>
      <c r="C5" s="1" t="s">
        <v>14</v>
      </c>
      <c r="D5" s="1" t="s">
        <v>38</v>
      </c>
      <c r="E5" s="12">
        <v>17600</v>
      </c>
    </row>
    <row r="6" spans="2:5" x14ac:dyDescent="0.4">
      <c r="B6" s="11" t="s">
        <v>39</v>
      </c>
      <c r="C6" s="1" t="s">
        <v>14</v>
      </c>
      <c r="D6" s="1" t="s">
        <v>15</v>
      </c>
      <c r="E6" s="12">
        <v>17600</v>
      </c>
    </row>
    <row r="7" spans="2:5" x14ac:dyDescent="0.4">
      <c r="B7" s="11" t="s">
        <v>7</v>
      </c>
      <c r="C7" s="1" t="s">
        <v>8</v>
      </c>
      <c r="D7" s="1" t="s">
        <v>9</v>
      </c>
      <c r="E7" s="12">
        <v>39800</v>
      </c>
    </row>
    <row r="8" spans="2:5" x14ac:dyDescent="0.4">
      <c r="B8" s="11" t="s">
        <v>41</v>
      </c>
      <c r="C8" s="1" t="s">
        <v>20</v>
      </c>
      <c r="D8" s="1" t="s">
        <v>42</v>
      </c>
      <c r="E8" s="12">
        <v>7000</v>
      </c>
    </row>
    <row r="9" spans="2:5" x14ac:dyDescent="0.4">
      <c r="B9" s="11" t="s">
        <v>49</v>
      </c>
      <c r="C9" s="1" t="s">
        <v>11</v>
      </c>
      <c r="D9" s="1" t="s">
        <v>12</v>
      </c>
      <c r="E9" s="12">
        <v>9900</v>
      </c>
    </row>
    <row r="10" spans="2:5" x14ac:dyDescent="0.4">
      <c r="B10" s="11" t="s">
        <v>18</v>
      </c>
      <c r="C10" s="1" t="s">
        <v>14</v>
      </c>
      <c r="D10" s="1" t="s">
        <v>19</v>
      </c>
      <c r="E10" s="12">
        <v>62800</v>
      </c>
    </row>
    <row r="11" spans="2:5" x14ac:dyDescent="0.4">
      <c r="B11" s="11" t="s">
        <v>26</v>
      </c>
      <c r="C11" s="1" t="s">
        <v>20</v>
      </c>
      <c r="D11" s="1" t="s">
        <v>27</v>
      </c>
      <c r="E11" s="12">
        <v>17000</v>
      </c>
    </row>
    <row r="12" spans="2:5" x14ac:dyDescent="0.4">
      <c r="B12" s="11" t="s">
        <v>32</v>
      </c>
      <c r="C12" s="1" t="s">
        <v>11</v>
      </c>
      <c r="D12" s="1" t="s">
        <v>33</v>
      </c>
      <c r="E12" s="12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/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45244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>
        <v>45594</v>
      </c>
      <c r="B4" s="1" t="s">
        <v>39</v>
      </c>
      <c r="C4" s="1" t="s">
        <v>14</v>
      </c>
      <c r="D4" s="1" t="s">
        <v>15</v>
      </c>
      <c r="E4" s="8">
        <v>1</v>
      </c>
      <c r="F4" s="8">
        <v>17600</v>
      </c>
      <c r="G4" s="8">
        <v>17600</v>
      </c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윤영 박</cp:lastModifiedBy>
  <dcterms:created xsi:type="dcterms:W3CDTF">2023-08-09T00:13:15Z</dcterms:created>
  <dcterms:modified xsi:type="dcterms:W3CDTF">2024-10-29T11:28:06Z</dcterms:modified>
</cp:coreProperties>
</file>