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고도영\Desktop\02 최신기출유형\09회\"/>
    </mc:Choice>
  </mc:AlternateContent>
  <xr:revisionPtr revIDLastSave="0" documentId="13_ncr:1_{B81BE160-F685-4A8E-B74F-A5DACDEDEE6E}" xr6:coauthVersionLast="47" xr6:coauthVersionMax="47" xr10:uidLastSave="{00000000-0000-0000-0000-000000000000}"/>
  <bookViews>
    <workbookView xWindow="-120" yWindow="-120" windowWidth="29040" windowHeight="15840" firstSheet="1" activeTab="1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1" i="1" a="1"/>
  <c r="J31" i="1" s="1"/>
  <c r="J32" i="1" a="1"/>
  <c r="J32" i="1" s="1"/>
  <c r="D31" i="1" a="1"/>
  <c r="D31" i="1" s="1"/>
  <c r="E31" i="1" a="1"/>
  <c r="E31" i="1"/>
  <c r="F31" i="1" a="1"/>
  <c r="F31" i="1"/>
  <c r="D32" i="1" a="1"/>
  <c r="D32" i="1" s="1"/>
  <c r="E32" i="1" a="1"/>
  <c r="E32" i="1"/>
  <c r="F32" i="1" a="1"/>
  <c r="F32" i="1"/>
  <c r="D33" i="1" a="1"/>
  <c r="D33" i="1" s="1"/>
  <c r="E33" i="1" a="1"/>
  <c r="E33" i="1"/>
  <c r="F33" i="1" a="1"/>
  <c r="F33" i="1"/>
  <c r="D34" i="1" a="1"/>
  <c r="D34" i="1" s="1"/>
  <c r="E34" i="1" a="1"/>
  <c r="E34" i="1" s="1"/>
  <c r="F34" i="1" a="1"/>
  <c r="F34" i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D3" i="5"/>
  <c r="E3" i="5"/>
  <c r="D4" i="5"/>
  <c r="D5" i="5" s="1"/>
  <c r="E4" i="5"/>
  <c r="E5" i="5" s="1"/>
  <c r="D6" i="5"/>
  <c r="E6" i="5"/>
  <c r="D7" i="5"/>
  <c r="E7" i="5"/>
  <c r="D8" i="5"/>
  <c r="D9" i="5" s="1"/>
  <c r="E8" i="5"/>
  <c r="E9" i="5" s="1"/>
  <c r="D10" i="5"/>
  <c r="E10" i="5"/>
  <c r="E11" i="5" s="1"/>
  <c r="D11" i="5"/>
  <c r="D12" i="5"/>
  <c r="E12" i="5"/>
  <c r="D13" i="5"/>
  <c r="E13" i="5"/>
  <c r="D14" i="5"/>
  <c r="D15" i="5" s="1"/>
  <c r="E14" i="5"/>
  <c r="E15" i="5" s="1"/>
  <c r="D16" i="5"/>
  <c r="D18" i="5" s="1"/>
  <c r="E16" i="5"/>
  <c r="E18" i="5" s="1"/>
  <c r="D17" i="5"/>
  <c r="E17" i="5"/>
  <c r="D19" i="5"/>
  <c r="E19" i="5"/>
  <c r="E20" i="5" s="1"/>
  <c r="D20" i="5"/>
  <c r="D21" i="5"/>
  <c r="E21" i="5"/>
  <c r="D22" i="5"/>
  <c r="E22" i="5"/>
  <c r="D23" i="5"/>
  <c r="D24" i="5" s="1"/>
  <c r="E23" i="5"/>
  <c r="E24" i="5" s="1"/>
  <c r="D25" i="5"/>
  <c r="E25" i="5"/>
  <c r="E26" i="5" s="1"/>
  <c r="D26" i="5"/>
  <c r="D27" i="5"/>
  <c r="E27" i="5"/>
  <c r="D28" i="5"/>
  <c r="E28" i="5"/>
  <c r="D29" i="5"/>
  <c r="D30" i="5" s="1"/>
  <c r="E29" i="5"/>
  <c r="E30" i="5" s="1"/>
  <c r="D31" i="5"/>
  <c r="E31" i="5"/>
  <c r="E32" i="5" s="1"/>
  <c r="D32" i="5"/>
  <c r="D33" i="5"/>
  <c r="E33" i="5"/>
  <c r="D34" i="5"/>
  <c r="E34" i="5"/>
  <c r="D35" i="5"/>
  <c r="D36" i="5" s="1"/>
  <c r="E35" i="5"/>
  <c r="E36" i="5" s="1"/>
  <c r="D37" i="5"/>
  <c r="E37" i="5"/>
  <c r="E38" i="5" s="1"/>
  <c r="D38" i="5"/>
  <c r="D39" i="5"/>
  <c r="D40" i="5"/>
  <c r="E39" i="5"/>
  <c r="E41" i="5" s="1"/>
  <c r="E40" i="5"/>
  <c r="D41" i="5"/>
  <c r="D42" i="5"/>
  <c r="E42" i="5"/>
  <c r="D43" i="5"/>
  <c r="E43" i="5"/>
  <c r="D44" i="5"/>
  <c r="D45" i="5" s="1"/>
  <c r="E44" i="5"/>
  <c r="E45" i="5" s="1"/>
  <c r="D46" i="5"/>
  <c r="E46" i="5"/>
  <c r="E47" i="5" s="1"/>
  <c r="D47" i="5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8" i="1" a="1"/>
  <c r="J11" i="1" a="1"/>
  <c r="J14" i="1" a="1"/>
  <c r="J17" i="1" a="1"/>
  <c r="J20" i="1" a="1"/>
  <c r="J23" i="1" a="1"/>
  <c r="J26" i="1" a="1"/>
  <c r="J9" i="1" a="1"/>
  <c r="J15" i="1" a="1"/>
  <c r="J21" i="1" a="1"/>
  <c r="J7" i="1" a="1"/>
  <c r="J10" i="1" a="1"/>
  <c r="J13" i="1" a="1"/>
  <c r="J16" i="1" a="1"/>
  <c r="J19" i="1" a="1"/>
  <c r="J22" i="1" a="1"/>
  <c r="J25" i="1" a="1"/>
  <c r="J6" i="1" a="1"/>
  <c r="J12" i="1" a="1"/>
  <c r="J18" i="1" a="1"/>
  <c r="J24" i="1" a="1"/>
  <c r="J27" i="1" a="1"/>
  <c r="J4" i="1" a="1"/>
  <c r="J27" i="1" l="1"/>
  <c r="J24" i="1"/>
  <c r="J18" i="1"/>
  <c r="J12" i="1"/>
  <c r="J6" i="1"/>
  <c r="J25" i="1"/>
  <c r="J22" i="1"/>
  <c r="J19" i="1"/>
  <c r="J16" i="1"/>
  <c r="J13" i="1"/>
  <c r="J10" i="1"/>
  <c r="J7" i="1"/>
  <c r="J21" i="1"/>
  <c r="J15" i="1"/>
  <c r="J9" i="1"/>
  <c r="J26" i="1"/>
  <c r="J23" i="1"/>
  <c r="J20" i="1"/>
  <c r="J17" i="1"/>
  <c r="J14" i="1"/>
  <c r="J11" i="1"/>
  <c r="J8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246476-AC94-4656-9FC4-6B4251D91B52}" sourceFile="C:\Users\고도영\Desktop\02 최신기출유형\09회\도서판매.accdb" keepAlive="1" name="도서판매" type="5" refreshedVersion="8" background="1">
    <dbPr connection="Provider=Microsoft.ACE.OLEDB.12.0;User ID=Admin;Data Source=C:\Users\고도영\Desktop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<sst xmlns="http://schemas.openxmlformats.org/spreadsheetml/2006/main" count="379" uniqueCount="80">
  <si>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</si>
  <si>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</si>
  <si>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</si>
  <si>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</si>
  <si>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</si>
  <si>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</si>
  <si>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</si>
  <si>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</si>
  <si>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</si>
  <si>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</si>
  <si>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</si>
  <si>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</si>
  <si>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</si>
  <si>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</si>
  <si>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</si>
  <si>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</si>
  <si>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</si>
  <si>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</si>
  <si>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</si>
  <si>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</si>
  <si>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</si>
  <si>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</si>
  <si>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</si>
  <si>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</si>
  <si>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</si>
  <si>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</si>
  <si>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</si>
  <si>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</si>
  <si>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</si>
  <si>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</si>
  <si>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</si>
  <si>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</si>
  <si>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</si>
  <si>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</si>
  <si>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</si>
  <si>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</si>
  <si>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</si>
  <si>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</si>
  <si>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</si>
  <si>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</si>
  <si>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</si>
  <si>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</si>
  <si>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</si>
  <si>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</si>
  <si>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</si>
  <si>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</si>
  <si>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</si>
  <si>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</si>
  <si>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</si>
  <si>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</si>
  <si>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</si>
  <si>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</si>
  <si>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</si>
  <si>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</si>
  <si>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</si>
  <si>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</si>
  <si>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</si>
  <si>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</si>
  <si>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</si>
  <si>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</si>
  <si>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</si>
  <si>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</si>
  <si>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</si>
  <si>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</si>
  <si>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</si>
  <si>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</si>
  <si>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판매일</t>
    <phoneticPr fontId="1" type="noConversion"/>
  </si>
  <si>
    <t>분류</t>
    <phoneticPr fontId="1" type="noConversion"/>
  </si>
  <si>
    <t>도서번호</t>
    <phoneticPr fontId="1" type="noConversion"/>
  </si>
  <si>
    <t>수량</t>
    <phoneticPr fontId="1" type="noConversion"/>
  </si>
  <si>
    <t>판매금액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</si>
  <si>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</si>
  <si>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</si>
  <si>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</si>
  <si>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</si>
  <si>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</si>
  <si>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</si>
  <si>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</si>
  <si>
    <t>[표3]</t>
    <phoneticPr fontId="1" type="noConversion"/>
  </si>
  <si>
    <t>판매수량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</si>
</sst>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9" formatCode="[Red][&gt;=50000]#,###&quot;원&quot;\ &quot;[10%할인]&quot;;[&gt;=10000]#,###&quot;원&quot;\ &quot;[5%할인]&quot;;#,###&quot;원&quot;\ &quot;[할인안됨]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179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3"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판매수량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6211568"/>
        <c:axId val="306207728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30620772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06211568"/>
        <c:crosses val="max"/>
        <c:crossBetween val="between"/>
      </c:valAx>
      <c:catAx>
        <c:axId val="30621156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0620772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7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고도영" refreshedDate="45530.507828703703" backgroundQuery="1" createdVersion="8" refreshedVersion="8" minRefreshableVersion="3" recordCount="24" xr:uid="{F4B42829-BE53-4CE0-B49F-4764B3885D4A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2"/>
          <x v="1"/>
          <x v="2"/>
          <x v="3"/>
          <x v="4"/>
          <x v="11"/>
          <x v="11"/>
          <x v="5"/>
          <x v="6"/>
          <x v="11"/>
          <x v="12"/>
          <x v="7"/>
          <x v="8"/>
          <x v="9"/>
          <x v="10"/>
          <x v="12"/>
        </discretePr>
        <groupItems count="13">
          <s v="I001"/>
          <s v="O051"/>
          <s v="I006"/>
          <s v="O009"/>
          <s v="I025"/>
          <s v="O003"/>
          <s v="O028"/>
          <s v="I005"/>
          <s v="O020"/>
          <s v="I009"/>
          <s v="I008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1EDBCB-4261-4C0A-8C48-6AA4A84D9CB3}" name="피벗 테이블1" cacheId="4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compact="0" showAll="0"/>
    <pivotField dataField="1" compact="0" showAll="0"/>
    <pivotField compact="0" showAll="0"/>
    <pivotField axis="axisRow" compact="0" subtotalTop="0" showAll="0">
      <items count="14">
        <item x="0"/>
        <item x="7"/>
        <item x="2"/>
        <item n="온라인" x="11"/>
        <item x="10"/>
        <item x="9"/>
        <item x="4"/>
        <item x="5"/>
        <item x="3"/>
        <item n="오프라인" x="12"/>
        <item x="8"/>
        <item x="6"/>
        <item x="1"/>
        <item t="default"/>
      </items>
    </pivotField>
  </pivotFields>
  <rowFields count="2">
    <field x="9"/>
    <field x="1"/>
  </rowFields>
  <rowItems count="11">
    <i>
      <x v="3"/>
    </i>
    <i r="1">
      <x v="3"/>
    </i>
    <i r="1">
      <x v="6"/>
    </i>
    <i r="1">
      <x v="8"/>
    </i>
    <i t="default">
      <x v="3"/>
    </i>
    <i>
      <x v="9"/>
    </i>
    <i r="1">
      <x v="11"/>
    </i>
    <i r="1">
      <x v="13"/>
    </i>
    <i r="1">
      <x v="15"/>
    </i>
    <i t="default">
      <x v="9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5" baseField="0" baseItem="0"/>
    <dataField name="합계 : 금액" fld="7" baseField="9" baseItem="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N36"/>
  <sheetViews>
    <sheetView topLeftCell="A2" workbookViewId="0">
      <selection activeCell="A3" sqref="A3:G26"/>
    </sheetView>
  </sheetViews>
  <sheetFormatPr defaultRowHeight="16.5" x14ac:dyDescent="0.3"/>
  <cols>
    <col min="1" max="1" width="13.25" bestFit="1" customWidth="1"/>
    <col min="3" max="3" width="9.75" bestFit="1" customWidth="1"/>
    <col min="6" max="6" width="9.125" bestFit="1" customWidth="1"/>
    <col min="7" max="7" width="11.25" bestFit="1" customWidth="1"/>
    <col min="14" max="14" width="11.125" bestFit="1" customWidth="1"/>
  </cols>
  <sheetData>
    <row r="2" spans="1:14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14" x14ac:dyDescent="0.3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14" x14ac:dyDescent="0.3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14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14" x14ac:dyDescent="0.3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14" x14ac:dyDescent="0.3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14" x14ac:dyDescent="0.3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14" x14ac:dyDescent="0.3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  <c r="N9" s="4"/>
    </row>
    <row r="10" spans="1:14" x14ac:dyDescent="0.3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14" x14ac:dyDescent="0.3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14" x14ac:dyDescent="0.3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14" x14ac:dyDescent="0.3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  <c r="K13" s="9"/>
    </row>
    <row r="14" spans="1:14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14" x14ac:dyDescent="0.3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14" x14ac:dyDescent="0.3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3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3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3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3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3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3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3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3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3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3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3">
      <c r="A28" t="s">
        <v>65</v>
      </c>
    </row>
    <row r="29" spans="1:7" x14ac:dyDescent="0.3">
      <c r="A29" t="b">
        <f>AND(G3&gt;=AVERAGE($G$3:$G$26),OR(C3="컴퓨터",C3="사회과학"))</f>
        <v>1</v>
      </c>
    </row>
    <row r="31" spans="1:7" x14ac:dyDescent="0.3">
      <c r="A31" t="s">
        <v>66</v>
      </c>
      <c r="B31" t="s">
        <v>67</v>
      </c>
      <c r="C31" t="s">
        <v>68</v>
      </c>
      <c r="D31" t="s">
        <v>69</v>
      </c>
      <c r="E31" t="s">
        <v>70</v>
      </c>
    </row>
    <row r="32" spans="1:7" x14ac:dyDescent="0.3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3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3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3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3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OR(MIN($A$3:$A$26)=$A3,MAX($A$3:$A$26)=$A3)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M35"/>
  <sheetViews>
    <sheetView tabSelected="1" topLeftCell="A7" workbookViewId="0">
      <selection activeCell="P17" sqref="P17"/>
    </sheetView>
  </sheetViews>
  <sheetFormatPr defaultRowHeight="16.5" x14ac:dyDescent="0.3"/>
  <cols>
    <col min="1" max="1" width="4.5" customWidth="1"/>
    <col min="2" max="2" width="10.75" customWidth="1"/>
    <col min="3" max="3" width="9.5" customWidth="1"/>
    <col min="4" max="4" width="9.875" customWidth="1"/>
    <col min="5" max="6" width="11.375" customWidth="1"/>
    <col min="8" max="8" width="9.125" bestFit="1" customWidth="1"/>
    <col min="9" max="9" width="13.75" bestFit="1" customWidth="1"/>
    <col min="10" max="10" width="11.875" customWidth="1"/>
    <col min="13" max="13" width="9.375" bestFit="1" customWidth="1"/>
  </cols>
  <sheetData>
    <row r="2" spans="2:10" x14ac:dyDescent="0.3">
      <c r="B2" t="s">
        <v>50</v>
      </c>
      <c r="I2" t="s">
        <v>51</v>
      </c>
      <c r="J2" s="4">
        <v>43921</v>
      </c>
    </row>
    <row r="3" spans="2:10" x14ac:dyDescent="0.3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3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3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3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3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3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3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3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3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3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3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3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3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3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3" x14ac:dyDescent="0.3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3" x14ac:dyDescent="0.3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3" x14ac:dyDescent="0.3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3" x14ac:dyDescent="0.3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3" x14ac:dyDescent="0.3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3" x14ac:dyDescent="0.3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3" x14ac:dyDescent="0.3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3" x14ac:dyDescent="0.3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3" x14ac:dyDescent="0.3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3" x14ac:dyDescent="0.3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3" x14ac:dyDescent="0.3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3" x14ac:dyDescent="0.3">
      <c r="B29" t="s">
        <v>55</v>
      </c>
      <c r="H29" t="s">
        <v>56</v>
      </c>
    </row>
    <row r="30" spans="2:13" x14ac:dyDescent="0.3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  <c r="M30" s="9"/>
    </row>
    <row r="31" spans="2:13" x14ac:dyDescent="0.3">
      <c r="B31" s="1">
        <v>1</v>
      </c>
      <c r="C31" s="6">
        <f t="array" ref="C31">SUM((MONTH($E$4:$E$27)=$B31)*($B$4:$B$27=C$30))</f>
        <v>2</v>
      </c>
      <c r="D31" s="6">
        <f t="array" ref="D31">SUM((MONTH($E$4:$E$27)=$B31)*($B$4:$B$27=D$30))</f>
        <v>2</v>
      </c>
      <c r="E31" s="6">
        <f t="array" ref="E31">SUM((MONTH($E$4:$E$27)=$B31)*($B$4:$B$27=E$30))</f>
        <v>1</v>
      </c>
      <c r="F31" s="6">
        <f t="array" ref="F31">SUM((MONTH($E$4:$E$27)=$B31)*($B$4:$B$27=F$30))</f>
        <v>0</v>
      </c>
      <c r="H31" s="1" t="s">
        <v>60</v>
      </c>
      <c r="I31" s="1" t="s">
        <v>61</v>
      </c>
      <c r="J31" s="7">
        <f t="array" ref="J31">MAX(IF(LEFT($C$4:$C$27,1)=$H31,$H$4:$H$27))</f>
        <v>22000</v>
      </c>
    </row>
    <row r="32" spans="2:13" x14ac:dyDescent="0.3">
      <c r="B32" s="1">
        <v>2</v>
      </c>
      <c r="C32" s="6">
        <f t="array" ref="C32">SUM((MONTH($E$4:$E$27)=$B32)*($B$4:$B$27=C$30))</f>
        <v>1</v>
      </c>
      <c r="D32" s="6">
        <f t="array" ref="D32">SUM((MONTH($E$4:$E$27)=$B32)*($B$4:$B$27=D$30))</f>
        <v>1</v>
      </c>
      <c r="E32" s="6">
        <f t="array" ref="E32">SUM((MONTH($E$4:$E$27)=$B32)*($B$4:$B$27=E$30))</f>
        <v>0</v>
      </c>
      <c r="F32" s="6">
        <f t="array" ref="F32">SUM((MONTH($E$4:$E$27)=$B32)*($B$4:$B$27=F$30))</f>
        <v>3</v>
      </c>
      <c r="H32" s="1" t="s">
        <v>62</v>
      </c>
      <c r="I32" s="1" t="s">
        <v>63</v>
      </c>
      <c r="J32" s="7">
        <f t="array" ref="J32">MAX(IF(LEFT($C$4:$C$27,1)=$H32,$H$4:$H$27))</f>
        <v>19800</v>
      </c>
    </row>
    <row r="33" spans="2:9" x14ac:dyDescent="0.3">
      <c r="B33" s="1">
        <v>3</v>
      </c>
      <c r="C33" s="6">
        <f t="array" ref="C33">SUM((MONTH($E$4:$E$27)=$B33)*($B$4:$B$27=C$30))</f>
        <v>0</v>
      </c>
      <c r="D33" s="6">
        <f t="array" ref="D33">SUM((MONTH($E$4:$E$27)=$B33)*($B$4:$B$27=D$30))</f>
        <v>2</v>
      </c>
      <c r="E33" s="6">
        <f t="array" ref="E33">SUM((MONTH($E$4:$E$27)=$B33)*($B$4:$B$27=E$30))</f>
        <v>4</v>
      </c>
      <c r="F33" s="6">
        <f t="array" ref="F33">SUM((MONTH($E$4:$E$27)=$B33)*($B$4:$B$27=F$30))</f>
        <v>2</v>
      </c>
    </row>
    <row r="34" spans="2:9" x14ac:dyDescent="0.3">
      <c r="B34" s="1">
        <v>4</v>
      </c>
      <c r="C34" s="6">
        <f t="array" ref="C34">SUM((MONTH($E$4:$E$27)=$B34)*($B$4:$B$27=C$30))</f>
        <v>3</v>
      </c>
      <c r="D34" s="6">
        <f t="array" ref="D34">SUM((MONTH($E$4:$E$27)=$B34)*($B$4:$B$27=D$30))</f>
        <v>1</v>
      </c>
      <c r="E34" s="6">
        <f t="array" ref="E34">SUM((MONTH($E$4:$E$27)=$B34)*($B$4:$B$27=E$30))</f>
        <v>2</v>
      </c>
      <c r="F34" s="6">
        <f t="array" ref="F34">SUM((MONTH($E$4:$E$27)=$B34)*($B$4:$B$27=F$30))</f>
        <v>0</v>
      </c>
      <c r="H34" t="s">
        <v>64</v>
      </c>
    </row>
    <row r="35" spans="2:9" x14ac:dyDescent="0.3">
      <c r="H35" s="5" t="s">
        <v>1</v>
      </c>
      <c r="I35" s="1" t="str">
        <f t="array" ref="I35">INDEX(B4:J27,MATCH(MAX((B4:B27="취미/레저")*I4:I27),I4:I27,0),2)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K9" sqref="K9"/>
    </sheetView>
  </sheetViews>
  <sheetFormatPr defaultRowHeight="16.5" x14ac:dyDescent="0.3"/>
  <cols>
    <col min="1" max="1" width="2.875" customWidth="1"/>
    <col min="2" max="3" width="11.25" bestFit="1" customWidth="1"/>
    <col min="4" max="4" width="11.125" bestFit="1" customWidth="1"/>
    <col min="5" max="5" width="12.125" bestFit="1" customWidth="1"/>
  </cols>
  <sheetData>
    <row r="2" spans="2:5" x14ac:dyDescent="0.3">
      <c r="B2" s="10" t="s">
        <v>2</v>
      </c>
      <c r="C2" t="s">
        <v>20</v>
      </c>
    </row>
    <row r="4" spans="2:5" x14ac:dyDescent="0.3">
      <c r="B4" s="10" t="s">
        <v>74</v>
      </c>
      <c r="C4" s="10" t="s">
        <v>1</v>
      </c>
      <c r="D4" t="s">
        <v>72</v>
      </c>
      <c r="E4" t="s">
        <v>73</v>
      </c>
    </row>
    <row r="5" spans="2:5" x14ac:dyDescent="0.3">
      <c r="B5" t="s">
        <v>61</v>
      </c>
      <c r="D5" s="11"/>
      <c r="E5" s="12"/>
    </row>
    <row r="6" spans="2:5" x14ac:dyDescent="0.3">
      <c r="C6" t="s">
        <v>18</v>
      </c>
      <c r="D6" s="11">
        <v>1</v>
      </c>
      <c r="E6" s="12">
        <v>19800</v>
      </c>
    </row>
    <row r="7" spans="2:5" x14ac:dyDescent="0.3">
      <c r="C7" t="s">
        <v>26</v>
      </c>
      <c r="D7" s="11">
        <v>4</v>
      </c>
      <c r="E7" s="12">
        <v>68000</v>
      </c>
    </row>
    <row r="8" spans="2:5" x14ac:dyDescent="0.3">
      <c r="C8" t="s">
        <v>30</v>
      </c>
      <c r="D8" s="11">
        <v>12</v>
      </c>
      <c r="E8" s="12">
        <v>264000</v>
      </c>
    </row>
    <row r="9" spans="2:5" x14ac:dyDescent="0.3">
      <c r="B9" t="s">
        <v>75</v>
      </c>
      <c r="D9" s="11">
        <v>17</v>
      </c>
      <c r="E9" s="12">
        <v>351800</v>
      </c>
    </row>
    <row r="10" spans="2:5" x14ac:dyDescent="0.3">
      <c r="B10" t="s">
        <v>63</v>
      </c>
      <c r="D10" s="11"/>
      <c r="E10" s="12"/>
    </row>
    <row r="11" spans="2:5" x14ac:dyDescent="0.3">
      <c r="C11" t="s">
        <v>36</v>
      </c>
      <c r="D11" s="11">
        <v>7</v>
      </c>
      <c r="E11" s="12">
        <v>61600</v>
      </c>
    </row>
    <row r="12" spans="2:5" x14ac:dyDescent="0.3">
      <c r="C12" t="s">
        <v>41</v>
      </c>
      <c r="D12" s="11">
        <v>8</v>
      </c>
      <c r="E12" s="12">
        <v>56000</v>
      </c>
    </row>
    <row r="13" spans="2:5" x14ac:dyDescent="0.3">
      <c r="C13" t="s">
        <v>46</v>
      </c>
      <c r="D13" s="11">
        <v>5</v>
      </c>
      <c r="E13" s="12">
        <v>99000</v>
      </c>
    </row>
    <row r="14" spans="2:5" x14ac:dyDescent="0.3">
      <c r="B14" t="s">
        <v>76</v>
      </c>
      <c r="D14" s="11">
        <v>20</v>
      </c>
      <c r="E14" s="12">
        <v>216600</v>
      </c>
    </row>
    <row r="15" spans="2:5" x14ac:dyDescent="0.3">
      <c r="B15" t="s">
        <v>71</v>
      </c>
      <c r="D15" s="11">
        <v>37</v>
      </c>
      <c r="E15" s="12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:C1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3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3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3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3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3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3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3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dataConsolidate function="max" leftLabels="1" topLabels="1" link="1">
    <dataRefs count="2">
      <dataRef ref="A2:G14" sheet="오프라인"/>
      <dataRef ref="A2:G14" sheet="온라인"/>
    </dataRefs>
  </dataConsolidate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96108651-ADD7-4908-8205-C1C3036975A0}">
      <formula1>"소설,취미/레저,컴퓨터,사회과학"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55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3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3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3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3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3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3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3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3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3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3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3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dataConsolidate function="max" leftLabels="1" topLabels="1" link="1">
    <dataRefs count="2">
      <dataRef ref="A2:G14" sheet="오프라인"/>
      <dataRef ref="A2:G14" sheet="온라인"/>
    </dataRefs>
  </dataConsolidate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A7730F80-9BBE-4600-8F39-C9AAC5FA3D60}">
      <formula1>"소설, 취미/레저, 컴퓨터, 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E47"/>
  <sheetViews>
    <sheetView workbookViewId="0">
      <selection activeCell="A2" sqref="A2:E47"/>
    </sheetView>
  </sheetViews>
  <sheetFormatPr defaultRowHeight="16.5" outlineLevelRow="1" x14ac:dyDescent="0.3"/>
  <cols>
    <col min="1" max="1" width="6.5" bestFit="1" customWidth="1"/>
    <col min="2" max="2" width="7.875" customWidth="1"/>
    <col min="3" max="3" width="5.375" customWidth="1"/>
    <col min="4" max="4" width="6.125" customWidth="1"/>
    <col min="5" max="5" width="9.625" customWidth="1"/>
  </cols>
  <sheetData>
    <row r="1" spans="1:5" x14ac:dyDescent="0.3">
      <c r="A1" t="s">
        <v>78</v>
      </c>
    </row>
    <row r="2" spans="1:5" x14ac:dyDescent="0.3">
      <c r="A2" s="1" t="s">
        <v>67</v>
      </c>
      <c r="B2" s="1"/>
      <c r="C2" s="1"/>
      <c r="D2" s="1" t="s">
        <v>69</v>
      </c>
      <c r="E2" s="1" t="s">
        <v>70</v>
      </c>
    </row>
    <row r="3" spans="1:5" hidden="1" outlineLevel="1" x14ac:dyDescent="0.3">
      <c r="A3" s="13"/>
      <c r="B3" s="13" t="s">
        <v>77</v>
      </c>
      <c r="C3" s="13"/>
      <c r="D3" s="13">
        <f>오프라인!$E$3</f>
        <v>8</v>
      </c>
      <c r="E3" s="14">
        <f>오프라인!$G$3</f>
        <v>53200</v>
      </c>
    </row>
    <row r="4" spans="1:5" hidden="1" outlineLevel="1" collapsed="1" x14ac:dyDescent="0.3">
      <c r="A4" s="13"/>
      <c r="B4" s="13" t="s">
        <v>77</v>
      </c>
      <c r="C4" s="13"/>
      <c r="D4" s="13">
        <f>온라인!$E$3</f>
        <v>10</v>
      </c>
      <c r="E4" s="14">
        <f>온라인!$G$3</f>
        <v>188100</v>
      </c>
    </row>
    <row r="5" spans="1:5" collapsed="1" x14ac:dyDescent="0.3">
      <c r="A5">
        <v>43831</v>
      </c>
      <c r="D5">
        <f>MAX(D3:D4)</f>
        <v>10</v>
      </c>
      <c r="E5" s="9">
        <f>MAX(E3:E4)</f>
        <v>188100</v>
      </c>
    </row>
    <row r="6" spans="1:5" hidden="1" outlineLevel="1" x14ac:dyDescent="0.3">
      <c r="B6" t="s">
        <v>77</v>
      </c>
      <c r="D6">
        <f>오프라인!$E$4</f>
        <v>5</v>
      </c>
      <c r="E6" s="9">
        <f>오프라인!$G$4</f>
        <v>47025</v>
      </c>
    </row>
    <row r="7" spans="1:5" collapsed="1" x14ac:dyDescent="0.3">
      <c r="A7">
        <v>43842</v>
      </c>
      <c r="D7">
        <f>MAX(D6)</f>
        <v>5</v>
      </c>
      <c r="E7" s="9">
        <f>MAX(E6)</f>
        <v>47025</v>
      </c>
    </row>
    <row r="8" spans="1:5" hidden="1" outlineLevel="1" x14ac:dyDescent="0.3">
      <c r="B8" t="s">
        <v>77</v>
      </c>
      <c r="D8">
        <f>오프라인!$E$5</f>
        <v>7</v>
      </c>
      <c r="E8" s="9">
        <f>오프라인!$G$5</f>
        <v>58520</v>
      </c>
    </row>
    <row r="9" spans="1:5" collapsed="1" x14ac:dyDescent="0.3">
      <c r="A9">
        <v>43852</v>
      </c>
      <c r="D9">
        <f>MAX(D8)</f>
        <v>7</v>
      </c>
      <c r="E9" s="9">
        <f>MAX(E8)</f>
        <v>58520</v>
      </c>
    </row>
    <row r="10" spans="1:5" hidden="1" outlineLevel="1" x14ac:dyDescent="0.3">
      <c r="B10" t="s">
        <v>77</v>
      </c>
      <c r="D10">
        <f>오프라인!$E$6</f>
        <v>2</v>
      </c>
      <c r="E10" s="9">
        <f>오프라인!$G$6</f>
        <v>28500</v>
      </c>
    </row>
    <row r="11" spans="1:5" collapsed="1" x14ac:dyDescent="0.3">
      <c r="A11">
        <v>43856</v>
      </c>
      <c r="D11">
        <f>MAX(D10)</f>
        <v>2</v>
      </c>
      <c r="E11" s="9">
        <f>MAX(E10)</f>
        <v>28500</v>
      </c>
    </row>
    <row r="12" spans="1:5" hidden="1" outlineLevel="1" x14ac:dyDescent="0.3">
      <c r="B12" t="s">
        <v>77</v>
      </c>
      <c r="D12">
        <f>오프라인!$E$7</f>
        <v>8</v>
      </c>
      <c r="E12" s="9">
        <f>오프라인!$G$7</f>
        <v>75240</v>
      </c>
    </row>
    <row r="13" spans="1:5" collapsed="1" x14ac:dyDescent="0.3">
      <c r="A13">
        <v>43864</v>
      </c>
      <c r="D13">
        <f>MAX(D12)</f>
        <v>8</v>
      </c>
      <c r="E13" s="9">
        <f>MAX(E12)</f>
        <v>75240</v>
      </c>
    </row>
    <row r="14" spans="1:5" hidden="1" outlineLevel="1" x14ac:dyDescent="0.3">
      <c r="B14" t="s">
        <v>77</v>
      </c>
      <c r="D14">
        <f>온라인!$E$4</f>
        <v>2</v>
      </c>
      <c r="E14" s="9">
        <f>온라인!$G$4</f>
        <v>35640</v>
      </c>
    </row>
    <row r="15" spans="1:5" collapsed="1" x14ac:dyDescent="0.3">
      <c r="A15">
        <v>43866</v>
      </c>
      <c r="D15">
        <f>MAX(D14)</f>
        <v>2</v>
      </c>
      <c r="E15" s="9">
        <f>MAX(E14)</f>
        <v>35640</v>
      </c>
    </row>
    <row r="16" spans="1:5" hidden="1" outlineLevel="1" x14ac:dyDescent="0.3">
      <c r="B16" t="s">
        <v>77</v>
      </c>
      <c r="D16">
        <f>오프라인!$E$8</f>
        <v>1</v>
      </c>
      <c r="E16" s="9">
        <f>오프라인!$G$8</f>
        <v>15840</v>
      </c>
    </row>
    <row r="17" spans="1:5" hidden="1" outlineLevel="1" collapsed="1" x14ac:dyDescent="0.3">
      <c r="B17" t="s">
        <v>77</v>
      </c>
      <c r="D17">
        <f>온라인!$E$5</f>
        <v>3</v>
      </c>
      <c r="E17" s="9">
        <f>온라인!$G$5</f>
        <v>26730</v>
      </c>
    </row>
    <row r="18" spans="1:5" collapsed="1" x14ac:dyDescent="0.3">
      <c r="A18">
        <v>43876</v>
      </c>
      <c r="D18">
        <f>MAX(D16:D17)</f>
        <v>3</v>
      </c>
      <c r="E18" s="9">
        <f>MAX(E16:E17)</f>
        <v>26730</v>
      </c>
    </row>
    <row r="19" spans="1:5" hidden="1" outlineLevel="1" x14ac:dyDescent="0.3">
      <c r="B19" t="s">
        <v>77</v>
      </c>
      <c r="D19">
        <f>오프라인!$E$9</f>
        <v>5</v>
      </c>
      <c r="E19" s="9">
        <f>오프라인!$G$9</f>
        <v>94050</v>
      </c>
    </row>
    <row r="20" spans="1:5" collapsed="1" x14ac:dyDescent="0.3">
      <c r="A20">
        <v>43895</v>
      </c>
      <c r="D20">
        <f>MAX(D19)</f>
        <v>5</v>
      </c>
      <c r="E20" s="9">
        <f>MAX(E19)</f>
        <v>94050</v>
      </c>
    </row>
    <row r="21" spans="1:5" hidden="1" outlineLevel="1" x14ac:dyDescent="0.3">
      <c r="B21" t="s">
        <v>77</v>
      </c>
      <c r="D21">
        <f>오프라인!$E$10</f>
        <v>4</v>
      </c>
      <c r="E21" s="9">
        <f>오프라인!$G$10</f>
        <v>41800</v>
      </c>
    </row>
    <row r="22" spans="1:5" collapsed="1" x14ac:dyDescent="0.3">
      <c r="A22">
        <v>43896</v>
      </c>
      <c r="D22">
        <f>MAX(D21)</f>
        <v>4</v>
      </c>
      <c r="E22" s="9">
        <f>MAX(E21)</f>
        <v>41800</v>
      </c>
    </row>
    <row r="23" spans="1:5" hidden="1" outlineLevel="1" x14ac:dyDescent="0.3">
      <c r="B23" t="s">
        <v>77</v>
      </c>
      <c r="D23">
        <f>오프라인!$E$11</f>
        <v>9</v>
      </c>
      <c r="E23" s="9">
        <f>오프라인!$G$11</f>
        <v>142560</v>
      </c>
    </row>
    <row r="24" spans="1:5" collapsed="1" x14ac:dyDescent="0.3">
      <c r="A24">
        <v>43912</v>
      </c>
      <c r="D24">
        <f>MAX(D23)</f>
        <v>9</v>
      </c>
      <c r="E24" s="9">
        <f>MAX(E23)</f>
        <v>142560</v>
      </c>
    </row>
    <row r="25" spans="1:5" hidden="1" outlineLevel="1" x14ac:dyDescent="0.3">
      <c r="B25" t="s">
        <v>77</v>
      </c>
      <c r="D25">
        <f>오프라인!$E$12</f>
        <v>1</v>
      </c>
      <c r="E25" s="9">
        <f>오프라인!$G$12</f>
        <v>8360</v>
      </c>
    </row>
    <row r="26" spans="1:5" collapsed="1" x14ac:dyDescent="0.3">
      <c r="A26">
        <v>43917</v>
      </c>
      <c r="D26">
        <f>MAX(D25)</f>
        <v>1</v>
      </c>
      <c r="E26" s="9">
        <f>MAX(E25)</f>
        <v>8360</v>
      </c>
    </row>
    <row r="27" spans="1:5" hidden="1" outlineLevel="1" x14ac:dyDescent="0.3">
      <c r="B27" t="s">
        <v>77</v>
      </c>
      <c r="D27">
        <f>오프라인!$E$13</f>
        <v>7</v>
      </c>
      <c r="E27" s="9">
        <f>오프라인!$G$13</f>
        <v>79800</v>
      </c>
    </row>
    <row r="28" spans="1:5" collapsed="1" x14ac:dyDescent="0.3">
      <c r="A28">
        <v>43935</v>
      </c>
      <c r="D28">
        <f>MAX(D27)</f>
        <v>7</v>
      </c>
      <c r="E28" s="9">
        <f>MAX(E27)</f>
        <v>79800</v>
      </c>
    </row>
    <row r="29" spans="1:5" hidden="1" outlineLevel="1" x14ac:dyDescent="0.3">
      <c r="B29" t="s">
        <v>77</v>
      </c>
      <c r="D29">
        <f>오프라인!$E$14</f>
        <v>1</v>
      </c>
      <c r="E29" s="9">
        <f>오프라인!$G$14</f>
        <v>14250</v>
      </c>
    </row>
    <row r="30" spans="1:5" collapsed="1" x14ac:dyDescent="0.3">
      <c r="A30">
        <v>43941</v>
      </c>
      <c r="D30">
        <f>MAX(D29)</f>
        <v>1</v>
      </c>
      <c r="E30" s="9">
        <f>MAX(E29)</f>
        <v>14250</v>
      </c>
    </row>
    <row r="31" spans="1:5" hidden="1" outlineLevel="1" x14ac:dyDescent="0.3">
      <c r="B31" t="s">
        <v>77</v>
      </c>
      <c r="D31">
        <f>온라인!$E$6</f>
        <v>3</v>
      </c>
      <c r="E31" s="9">
        <f>온라인!$G$6</f>
        <v>30600</v>
      </c>
    </row>
    <row r="32" spans="1:5" collapsed="1" x14ac:dyDescent="0.3">
      <c r="A32">
        <v>43892</v>
      </c>
      <c r="D32">
        <f>MAX(D31)</f>
        <v>3</v>
      </c>
      <c r="E32" s="9">
        <f>MAX(E31)</f>
        <v>30600</v>
      </c>
    </row>
    <row r="33" spans="1:5" hidden="1" outlineLevel="1" x14ac:dyDescent="0.3">
      <c r="B33" t="s">
        <v>77</v>
      </c>
      <c r="D33">
        <f>온라인!$E$7</f>
        <v>6</v>
      </c>
      <c r="E33" s="9">
        <f>온라인!$G$7</f>
        <v>106920</v>
      </c>
    </row>
    <row r="34" spans="1:5" collapsed="1" x14ac:dyDescent="0.3">
      <c r="A34">
        <v>43905</v>
      </c>
      <c r="D34">
        <f>MAX(D33)</f>
        <v>6</v>
      </c>
      <c r="E34" s="9">
        <f>MAX(E33)</f>
        <v>106920</v>
      </c>
    </row>
    <row r="35" spans="1:5" hidden="1" outlineLevel="1" x14ac:dyDescent="0.3">
      <c r="B35" t="s">
        <v>77</v>
      </c>
      <c r="D35">
        <f>온라인!$E$8</f>
        <v>1</v>
      </c>
      <c r="E35" s="9">
        <f>온라인!$G$8</f>
        <v>8500</v>
      </c>
    </row>
    <row r="36" spans="1:5" collapsed="1" x14ac:dyDescent="0.3">
      <c r="A36">
        <v>43907</v>
      </c>
      <c r="D36">
        <f>MAX(D35)</f>
        <v>1</v>
      </c>
      <c r="E36" s="9">
        <f>MAX(E35)</f>
        <v>8500</v>
      </c>
    </row>
    <row r="37" spans="1:5" hidden="1" outlineLevel="1" x14ac:dyDescent="0.3">
      <c r="B37" t="s">
        <v>77</v>
      </c>
      <c r="D37">
        <f>온라인!$E$9</f>
        <v>4</v>
      </c>
      <c r="E37" s="9">
        <f>온라인!$G$9</f>
        <v>57800</v>
      </c>
    </row>
    <row r="38" spans="1:5" collapsed="1" x14ac:dyDescent="0.3">
      <c r="A38">
        <v>43913</v>
      </c>
      <c r="D38">
        <f>MAX(D37)</f>
        <v>4</v>
      </c>
      <c r="E38" s="9">
        <f>MAX(E37)</f>
        <v>57800</v>
      </c>
    </row>
    <row r="39" spans="1:5" hidden="1" outlineLevel="1" x14ac:dyDescent="0.3">
      <c r="B39" t="s">
        <v>77</v>
      </c>
      <c r="D39">
        <f>온라인!$E$10</f>
        <v>1</v>
      </c>
      <c r="E39" s="9">
        <f>온라인!$G$10</f>
        <v>18810</v>
      </c>
    </row>
    <row r="40" spans="1:5" hidden="1" outlineLevel="1" collapsed="1" x14ac:dyDescent="0.3">
      <c r="D40">
        <f>온라인!$E$11</f>
        <v>1</v>
      </c>
      <c r="E40" s="9">
        <f>온라인!$G$11</f>
        <v>10450</v>
      </c>
    </row>
    <row r="41" spans="1:5" collapsed="1" x14ac:dyDescent="0.3">
      <c r="A41">
        <v>43926</v>
      </c>
      <c r="D41">
        <f>MAX(D39:D40)</f>
        <v>1</v>
      </c>
      <c r="E41" s="9">
        <f>MAX(E39:E40)</f>
        <v>18810</v>
      </c>
    </row>
    <row r="42" spans="1:5" hidden="1" outlineLevel="1" x14ac:dyDescent="0.3">
      <c r="B42" t="s">
        <v>77</v>
      </c>
      <c r="D42">
        <f>온라인!$E$12</f>
        <v>6</v>
      </c>
      <c r="E42" s="9">
        <f>온라인!$G$12</f>
        <v>11400</v>
      </c>
    </row>
    <row r="43" spans="1:5" collapsed="1" x14ac:dyDescent="0.3">
      <c r="A43">
        <v>43933</v>
      </c>
      <c r="D43">
        <f>MAX(D42)</f>
        <v>6</v>
      </c>
      <c r="E43" s="9">
        <f>MAX(E42)</f>
        <v>11400</v>
      </c>
    </row>
    <row r="44" spans="1:5" hidden="1" outlineLevel="1" x14ac:dyDescent="0.3">
      <c r="B44" t="s">
        <v>77</v>
      </c>
      <c r="D44">
        <f>온라인!$E$13</f>
        <v>10</v>
      </c>
      <c r="E44" s="9">
        <f>온라인!$G$13</f>
        <v>94050</v>
      </c>
    </row>
    <row r="45" spans="1:5" collapsed="1" x14ac:dyDescent="0.3">
      <c r="A45">
        <v>43936</v>
      </c>
      <c r="D45">
        <f>MAX(D44)</f>
        <v>10</v>
      </c>
      <c r="E45" s="9">
        <f>MAX(E44)</f>
        <v>94050</v>
      </c>
    </row>
    <row r="46" spans="1:5" hidden="1" outlineLevel="1" x14ac:dyDescent="0.3">
      <c r="B46" t="s">
        <v>77</v>
      </c>
      <c r="D46">
        <f>온라인!$E$14</f>
        <v>12</v>
      </c>
      <c r="E46" s="9">
        <f>온라인!$G$14</f>
        <v>250800</v>
      </c>
    </row>
    <row r="47" spans="1:5" collapsed="1" x14ac:dyDescent="0.3">
      <c r="A47">
        <v>43972</v>
      </c>
      <c r="D47">
        <f>MAX(D46)</f>
        <v>12</v>
      </c>
      <c r="E47" s="9">
        <f>MAX(E46)</f>
        <v>250800</v>
      </c>
    </row>
  </sheetData>
  <dataConsolidate function="max" leftLabels="1" topLabels="1" link="1">
    <dataRefs count="2">
      <dataRef ref="A2:G14" sheet="오프라인"/>
      <dataRef ref="A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>
      <selection activeCell="L7" sqref="L7"/>
    </sheetView>
  </sheetViews>
  <sheetFormatPr defaultRowHeight="16.5" x14ac:dyDescent="0.3"/>
  <cols>
    <col min="4" max="4" width="9.375" bestFit="1" customWidth="1"/>
  </cols>
  <sheetData>
    <row r="2" spans="2:4" x14ac:dyDescent="0.3">
      <c r="B2" t="s">
        <v>50</v>
      </c>
    </row>
    <row r="3" spans="2:4" x14ac:dyDescent="0.3">
      <c r="B3" s="1" t="s">
        <v>2</v>
      </c>
      <c r="C3" s="1" t="s">
        <v>79</v>
      </c>
      <c r="D3" s="1" t="s">
        <v>6</v>
      </c>
    </row>
    <row r="4" spans="2:4" x14ac:dyDescent="0.3">
      <c r="B4" s="1" t="s">
        <v>14</v>
      </c>
      <c r="C4" s="1">
        <v>21</v>
      </c>
      <c r="D4" s="3">
        <v>327690</v>
      </c>
    </row>
    <row r="5" spans="2:4" x14ac:dyDescent="0.3">
      <c r="B5" s="1" t="s">
        <v>20</v>
      </c>
      <c r="C5" s="1">
        <v>37</v>
      </c>
      <c r="D5" s="3">
        <v>533180</v>
      </c>
    </row>
    <row r="6" spans="2:4" x14ac:dyDescent="0.3">
      <c r="B6" s="1" t="s">
        <v>11</v>
      </c>
      <c r="C6" s="1">
        <v>22</v>
      </c>
      <c r="D6" s="3">
        <v>226535</v>
      </c>
    </row>
    <row r="7" spans="2:4" x14ac:dyDescent="0.3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G12"/>
  <sheetViews>
    <sheetView workbookViewId="0">
      <selection activeCell="H9" sqref="H9"/>
    </sheetView>
  </sheetViews>
  <sheetFormatPr defaultRowHeight="16.5" x14ac:dyDescent="0.3"/>
  <cols>
    <col min="1" max="1" width="3.75" customWidth="1"/>
    <col min="3" max="3" width="10.375" customWidth="1"/>
    <col min="5" max="5" width="18.875" bestFit="1" customWidth="1"/>
    <col min="6" max="6" width="2" customWidth="1"/>
    <col min="7" max="7" width="10.875" customWidth="1"/>
  </cols>
  <sheetData>
    <row r="2" spans="2:7" x14ac:dyDescent="0.3">
      <c r="B2" s="1" t="s">
        <v>1</v>
      </c>
      <c r="C2" s="1" t="s">
        <v>2</v>
      </c>
      <c r="D2" s="1" t="s">
        <v>3</v>
      </c>
      <c r="E2" s="1" t="s">
        <v>53</v>
      </c>
    </row>
    <row r="3" spans="2:7" x14ac:dyDescent="0.3">
      <c r="B3" s="15" t="s">
        <v>13</v>
      </c>
      <c r="C3" s="1" t="s">
        <v>14</v>
      </c>
      <c r="D3" s="1" t="s">
        <v>16</v>
      </c>
      <c r="E3" s="16">
        <v>58800</v>
      </c>
      <c r="G3" s="17"/>
    </row>
    <row r="4" spans="2:7" x14ac:dyDescent="0.3">
      <c r="B4" s="15" t="s">
        <v>22</v>
      </c>
      <c r="C4" s="1" t="s">
        <v>11</v>
      </c>
      <c r="D4" s="1" t="s">
        <v>23</v>
      </c>
      <c r="E4" s="16">
        <v>10000</v>
      </c>
      <c r="G4" s="17"/>
    </row>
    <row r="5" spans="2:7" x14ac:dyDescent="0.3">
      <c r="B5" s="15" t="s">
        <v>36</v>
      </c>
      <c r="C5" s="1" t="s">
        <v>14</v>
      </c>
      <c r="D5" s="1" t="s">
        <v>38</v>
      </c>
      <c r="E5" s="16">
        <v>17600</v>
      </c>
      <c r="G5" s="17"/>
    </row>
    <row r="6" spans="2:7" x14ac:dyDescent="0.3">
      <c r="B6" s="15" t="s">
        <v>39</v>
      </c>
      <c r="C6" s="1" t="s">
        <v>14</v>
      </c>
      <c r="D6" s="1" t="s">
        <v>15</v>
      </c>
      <c r="E6" s="16">
        <v>17600</v>
      </c>
      <c r="G6" s="17"/>
    </row>
    <row r="7" spans="2:7" x14ac:dyDescent="0.3">
      <c r="B7" s="15" t="s">
        <v>7</v>
      </c>
      <c r="C7" s="1" t="s">
        <v>8</v>
      </c>
      <c r="D7" s="1" t="s">
        <v>9</v>
      </c>
      <c r="E7" s="16">
        <v>39800</v>
      </c>
      <c r="G7" s="17"/>
    </row>
    <row r="8" spans="2:7" x14ac:dyDescent="0.3">
      <c r="B8" s="15" t="s">
        <v>41</v>
      </c>
      <c r="C8" s="1" t="s">
        <v>20</v>
      </c>
      <c r="D8" s="1" t="s">
        <v>42</v>
      </c>
      <c r="E8" s="16">
        <v>7000</v>
      </c>
      <c r="G8" s="17"/>
    </row>
    <row r="9" spans="2:7" x14ac:dyDescent="0.3">
      <c r="B9" s="15" t="s">
        <v>49</v>
      </c>
      <c r="C9" s="1" t="s">
        <v>11</v>
      </c>
      <c r="D9" s="1" t="s">
        <v>12</v>
      </c>
      <c r="E9" s="16">
        <v>9900</v>
      </c>
      <c r="G9" s="17"/>
    </row>
    <row r="10" spans="2:7" x14ac:dyDescent="0.3">
      <c r="B10" s="15" t="s">
        <v>18</v>
      </c>
      <c r="C10" s="1" t="s">
        <v>14</v>
      </c>
      <c r="D10" s="1" t="s">
        <v>19</v>
      </c>
      <c r="E10" s="16">
        <v>62800</v>
      </c>
      <c r="G10" s="17"/>
    </row>
    <row r="11" spans="2:7" x14ac:dyDescent="0.3">
      <c r="B11" s="15" t="s">
        <v>26</v>
      </c>
      <c r="C11" s="1" t="s">
        <v>20</v>
      </c>
      <c r="D11" s="1" t="s">
        <v>27</v>
      </c>
      <c r="E11" s="16">
        <v>17000</v>
      </c>
      <c r="G11" s="17"/>
    </row>
    <row r="12" spans="2:7" x14ac:dyDescent="0.3">
      <c r="B12" s="15" t="s">
        <v>32</v>
      </c>
      <c r="C12" s="1" t="s">
        <v>11</v>
      </c>
      <c r="D12" s="1" t="s">
        <v>33</v>
      </c>
      <c r="E12" s="16">
        <v>9900</v>
      </c>
      <c r="G12" s="17"/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J4" sqref="J4"/>
    </sheetView>
  </sheetViews>
  <sheetFormatPr defaultRowHeight="16.5" x14ac:dyDescent="0.3"/>
  <cols>
    <col min="1" max="1" width="11.12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3">
      <c r="A4" s="2"/>
      <c r="B4" s="1"/>
      <c r="C4" s="1"/>
      <c r="D4" s="1"/>
      <c r="E4" s="8"/>
      <c r="F4" s="8"/>
      <c r="G4" s="8"/>
    </row>
    <row r="5" spans="1:7" x14ac:dyDescent="0.3">
      <c r="A5" s="2"/>
      <c r="B5" s="1"/>
      <c r="C5" s="1"/>
      <c r="D5" s="1"/>
      <c r="E5" s="8"/>
      <c r="F5" s="8"/>
      <c r="G5" s="8"/>
    </row>
    <row r="6" spans="1:7" x14ac:dyDescent="0.3">
      <c r="A6" s="2"/>
      <c r="B6" s="1"/>
      <c r="C6" s="1"/>
      <c r="D6" s="1"/>
      <c r="E6" s="8"/>
      <c r="F6" s="8"/>
      <c r="G6" s="8"/>
    </row>
    <row r="7" spans="1:7" x14ac:dyDescent="0.3">
      <c r="A7" s="2"/>
      <c r="B7" s="1"/>
      <c r="C7" s="1"/>
      <c r="D7" s="1"/>
      <c r="E7" s="8"/>
      <c r="F7" s="8"/>
      <c r="G7" s="8"/>
    </row>
    <row r="8" spans="1:7" x14ac:dyDescent="0.3">
      <c r="A8" s="2"/>
      <c r="B8" s="1"/>
      <c r="C8" s="1"/>
      <c r="D8" s="1"/>
      <c r="E8" s="8"/>
      <c r="F8" s="8"/>
      <c r="G8" s="8"/>
    </row>
    <row r="9" spans="1:7" x14ac:dyDescent="0.3">
      <c r="A9" s="2"/>
      <c r="B9" s="1"/>
      <c r="C9" s="1"/>
      <c r="D9" s="1"/>
      <c r="E9" s="8"/>
      <c r="F9" s="8"/>
      <c r="G9" s="8"/>
    </row>
    <row r="10" spans="1:7" x14ac:dyDescent="0.3">
      <c r="A10" s="2"/>
      <c r="B10" s="1"/>
      <c r="C10" s="1"/>
      <c r="D10" s="1"/>
      <c r="E10" s="8"/>
      <c r="F10" s="8"/>
      <c r="G10" s="8"/>
    </row>
    <row r="11" spans="1:7" x14ac:dyDescent="0.3">
      <c r="A11" s="2"/>
      <c r="B11" s="1"/>
      <c r="C11" s="1"/>
      <c r="D11" s="1"/>
      <c r="E11" s="8"/>
      <c r="F11" s="8"/>
      <c r="G11" s="8"/>
    </row>
    <row r="12" spans="1:7" x14ac:dyDescent="0.3">
      <c r="A12" s="2"/>
      <c r="B12" s="1"/>
      <c r="C12" s="1"/>
      <c r="D12" s="1"/>
      <c r="E12" s="8"/>
      <c r="F12" s="8"/>
      <c r="G12" s="8"/>
    </row>
    <row r="13" spans="1:7" x14ac:dyDescent="0.3">
      <c r="A13" s="2"/>
      <c r="B13" s="1"/>
      <c r="C13" s="1"/>
      <c r="D13" s="1"/>
      <c r="E13" s="8"/>
      <c r="F13" s="8"/>
      <c r="G13" s="8"/>
    </row>
    <row r="14" spans="1:7" x14ac:dyDescent="0.3">
      <c r="A14" s="2"/>
      <c r="B14" s="1"/>
      <c r="C14" s="1"/>
      <c r="D14" s="1"/>
      <c r="E14" s="8"/>
      <c r="F14" s="8"/>
      <c r="G14" s="8"/>
    </row>
    <row r="15" spans="1:7" x14ac:dyDescent="0.3">
      <c r="A15" s="2"/>
      <c r="B15" s="1"/>
      <c r="C15" s="1"/>
      <c r="D15" s="1"/>
      <c r="E15" s="8"/>
      <c r="F15" s="8"/>
      <c r="G15" s="8"/>
    </row>
    <row r="16" spans="1:7" x14ac:dyDescent="0.3">
      <c r="A16" s="2"/>
      <c r="B16" s="1"/>
      <c r="C16" s="1"/>
      <c r="D16" s="1"/>
      <c r="E16" s="8"/>
      <c r="F16" s="8"/>
      <c r="G16" s="8"/>
    </row>
    <row r="17" spans="1:7" x14ac:dyDescent="0.3">
      <c r="A17" s="2"/>
      <c r="B17" s="1"/>
      <c r="C17" s="1"/>
      <c r="D17" s="1"/>
      <c r="E17" s="8"/>
      <c r="F17" s="8"/>
      <c r="G17" s="8"/>
    </row>
    <row r="18" spans="1:7" x14ac:dyDescent="0.3">
      <c r="A18" s="2"/>
      <c r="B18" s="1"/>
      <c r="C18" s="1"/>
      <c r="D18" s="1"/>
      <c r="E18" s="8"/>
      <c r="F18" s="8"/>
      <c r="G18" s="8"/>
    </row>
    <row r="19" spans="1:7" x14ac:dyDescent="0.3">
      <c r="A19" s="2"/>
      <c r="B19" s="1"/>
      <c r="C19" s="1"/>
      <c r="D19" s="1"/>
      <c r="E19" s="8"/>
      <c r="F19" s="8"/>
      <c r="G19" s="8"/>
    </row>
    <row r="20" spans="1:7" x14ac:dyDescent="0.3">
      <c r="A20" s="2"/>
      <c r="B20" s="1"/>
      <c r="C20" s="1"/>
      <c r="D20" s="1"/>
      <c r="E20" s="8"/>
      <c r="F20" s="8"/>
      <c r="G20" s="8"/>
    </row>
    <row r="21" spans="1:7" x14ac:dyDescent="0.3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진영 고</cp:lastModifiedBy>
  <cp:lastPrinted>2024-08-26T03:10:37Z</cp:lastPrinted>
  <dcterms:created xsi:type="dcterms:W3CDTF">2023-08-09T00:13:15Z</dcterms:created>
  <dcterms:modified xsi:type="dcterms:W3CDTF">2024-08-26T04:53:32Z</dcterms:modified>
</cp:coreProperties>
</file>