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al\OneDrive\바탕 화면\시나공 1급 실기\02 최신기출유형\08회\"/>
    </mc:Choice>
  </mc:AlternateContent>
  <xr:revisionPtr revIDLastSave="0" documentId="13_ncr:1_{F3D6E573-7476-45AC-99E0-568320F3999A}" xr6:coauthVersionLast="47" xr6:coauthVersionMax="47" xr10:uidLastSave="{00000000-0000-0000-0000-000000000000}"/>
  <bookViews>
    <workbookView xWindow="-108" yWindow="-108" windowWidth="23256" windowHeight="12456" firstSheet="1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_FilterDatabase" localSheetId="4" hidden="1">'분석작업-2'!$A$3:$G$36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1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3" l="1" a="1"/>
  <c r="E5" i="3"/>
  <c r="E6" i="3" a="1"/>
  <c r="E6" i="3" s="1"/>
  <c r="E7" i="3" a="1"/>
  <c r="E7" i="3"/>
  <c r="E8" i="3" a="1"/>
  <c r="E8" i="3"/>
  <c r="E9" i="3" a="1"/>
  <c r="E9" i="3"/>
  <c r="E10" i="3" a="1"/>
  <c r="E10" i="3" s="1"/>
  <c r="E11" i="3" a="1"/>
  <c r="E11" i="3"/>
  <c r="E12" i="3" a="1"/>
  <c r="E12" i="3"/>
  <c r="E13" i="3" a="1"/>
  <c r="E13" i="3"/>
  <c r="E14" i="3" a="1"/>
  <c r="E14" i="3" s="1"/>
  <c r="E15" i="3" a="1"/>
  <c r="E15" i="3"/>
  <c r="E16" i="3" a="1"/>
  <c r="E16" i="3"/>
  <c r="E17" i="3" a="1"/>
  <c r="E17" i="3"/>
  <c r="E18" i="3" a="1"/>
  <c r="E18" i="3" s="1"/>
  <c r="E19" i="3" a="1"/>
  <c r="E19" i="3"/>
  <c r="E20" i="3" a="1"/>
  <c r="E20" i="3"/>
  <c r="E21" i="3" a="1"/>
  <c r="E21" i="3"/>
  <c r="E22" i="3" a="1"/>
  <c r="E22" i="3" s="1"/>
  <c r="E23" i="3" a="1"/>
  <c r="E23" i="3"/>
  <c r="E24" i="3" a="1"/>
  <c r="E24" i="3"/>
  <c r="E25" i="3" a="1"/>
  <c r="E25" i="3"/>
  <c r="E26" i="3" a="1"/>
  <c r="E26" i="3" s="1"/>
  <c r="E27" i="3" a="1"/>
  <c r="E27" i="3"/>
  <c r="E28" i="3" a="1"/>
  <c r="E28" i="3"/>
  <c r="E29" i="3" a="1"/>
  <c r="E29" i="3" s="1"/>
  <c r="E30" i="3" a="1"/>
  <c r="E30" i="3" s="1"/>
  <c r="E31" i="3" a="1"/>
  <c r="E31" i="3"/>
  <c r="E32" i="3" a="1"/>
  <c r="E32" i="3"/>
  <c r="E33" i="3" a="1"/>
  <c r="E33" i="3" s="1"/>
  <c r="E4" i="3" a="1"/>
  <c r="E4" i="3" s="1"/>
  <c r="K5" i="3" a="1"/>
  <c r="K5" i="3" s="1"/>
  <c r="L5" i="3" a="1"/>
  <c r="L5" i="3" s="1"/>
  <c r="M5" i="3" a="1"/>
  <c r="M5" i="3" s="1"/>
  <c r="K6" i="3" a="1"/>
  <c r="K6" i="3"/>
  <c r="L6" i="3" a="1"/>
  <c r="L6" i="3" s="1"/>
  <c r="M6" i="3" a="1"/>
  <c r="M6" i="3" s="1"/>
  <c r="K7" i="3" a="1"/>
  <c r="K7" i="3" s="1"/>
  <c r="L7" i="3" a="1"/>
  <c r="L7" i="3" s="1"/>
  <c r="M7" i="3" a="1"/>
  <c r="M7" i="3" s="1"/>
  <c r="L4" i="3" a="1"/>
  <c r="L4" i="3" s="1"/>
  <c r="M4" i="3" a="1"/>
  <c r="M4" i="3" s="1"/>
  <c r="K4" i="3" a="1"/>
  <c r="K4" i="3" s="1"/>
  <c r="F37" i="5"/>
  <c r="F35" i="5"/>
  <c r="F38" i="5" s="1"/>
  <c r="F33" i="5"/>
  <c r="F31" i="5"/>
  <c r="F28" i="5"/>
  <c r="F26" i="5"/>
  <c r="F24" i="5"/>
  <c r="F22" i="5"/>
  <c r="F19" i="5"/>
  <c r="F17" i="5"/>
  <c r="F15" i="5"/>
  <c r="F13" i="5"/>
  <c r="F20" i="5" s="1"/>
  <c r="F10" i="5"/>
  <c r="F8" i="5"/>
  <c r="F11" i="5" s="1"/>
  <c r="F6" i="5"/>
  <c r="F4" i="5"/>
  <c r="F29" i="5"/>
  <c r="L12" i="3"/>
  <c r="M12" i="3"/>
  <c r="N12" i="3"/>
  <c r="K12" i="3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11" i="3" a="1"/>
  <c r="H15" i="3" a="1"/>
  <c r="H19" i="3" a="1"/>
  <c r="H23" i="3" a="1"/>
  <c r="H27" i="3" a="1"/>
  <c r="H31" i="3" a="1"/>
  <c r="H5" i="3" a="1"/>
  <c r="H17" i="3" a="1"/>
  <c r="H29" i="3" a="1"/>
  <c r="H10" i="3" a="1"/>
  <c r="H22" i="3" a="1"/>
  <c r="H7" i="3" a="1"/>
  <c r="H13" i="3" a="1"/>
  <c r="H14" i="3" a="1"/>
  <c r="H26" i="3" a="1"/>
  <c r="H8" i="3" a="1"/>
  <c r="H12" i="3" a="1"/>
  <c r="H16" i="3" a="1"/>
  <c r="H20" i="3" a="1"/>
  <c r="H24" i="3" a="1"/>
  <c r="H28" i="3" a="1"/>
  <c r="H32" i="3" a="1"/>
  <c r="H9" i="3" a="1"/>
  <c r="H21" i="3" a="1"/>
  <c r="H25" i="3" a="1"/>
  <c r="H33" i="3" a="1"/>
  <c r="H6" i="3" a="1"/>
  <c r="H18" i="3" a="1"/>
  <c r="H30" i="3" a="1"/>
  <c r="H4" i="3" a="1"/>
  <c r="K13" i="3" l="1" a="1"/>
  <c r="K13" i="3" s="1"/>
  <c r="L13" i="3" a="1"/>
  <c r="L13" i="3" s="1"/>
  <c r="M13" i="3" a="1"/>
  <c r="M13" i="3" s="1"/>
  <c r="N13" i="3" a="1"/>
  <c r="N13" i="3" s="1"/>
  <c r="F39" i="5"/>
  <c r="F40" i="5"/>
  <c r="H30" i="3"/>
  <c r="H18" i="3"/>
  <c r="H6" i="3"/>
  <c r="H33" i="3"/>
  <c r="H25" i="3"/>
  <c r="H21" i="3"/>
  <c r="H9" i="3"/>
  <c r="H32" i="3"/>
  <c r="H28" i="3"/>
  <c r="H24" i="3"/>
  <c r="H20" i="3"/>
  <c r="H16" i="3"/>
  <c r="H12" i="3"/>
  <c r="H8" i="3"/>
  <c r="H26" i="3"/>
  <c r="H14" i="3"/>
  <c r="H13" i="3"/>
  <c r="H7" i="3"/>
  <c r="H22" i="3"/>
  <c r="H10" i="3"/>
  <c r="H29" i="3"/>
  <c r="H17" i="3"/>
  <c r="H5" i="3"/>
  <c r="H31" i="3"/>
  <c r="H27" i="3"/>
  <c r="H23" i="3"/>
  <c r="H19" i="3"/>
  <c r="H15" i="3"/>
  <c r="H11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89CA027-91E8-4BFE-BB00-EE9402D36F7B}" name="MS Access Database_Query" type="1" refreshedVersion="8" background="1">
    <dbPr connection="DSN=MS Access Database;DBQ=C:\Users\123al\OneDrive\바탕 화면\시나공 1급 실기\02 최신기출유형\08회\수강현황.accdb;DefaultDir=C:\Users\123al\OneDrive\바탕 화면\시나공 1급 실기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<sst xmlns="http://schemas.openxmlformats.org/spreadsheetml/2006/main" count="430" uniqueCount="137">
  <si>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</si>
  <si>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</si>
  <si>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</si>
  <si>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</si>
  <si>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</si>
  <si>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</si>
  <si>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</si>
  <si>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</si>
  <si>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</si>
  <si>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</si>
  <si>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</si>
  <si>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</si>
  <si>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</si>
  <si>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</si>
  <si>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</si>
  <si>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</si>
  <si>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</si>
  <si>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</si>
  <si>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</si>
  <si>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</si>
  <si>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</si>
  <si>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</si>
  <si>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</si>
  <si>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</si>
  <si>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</si>
  <si>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</si>
  <si>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</si>
  <si>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</si>
  <si>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</si>
  <si>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</si>
  <si>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</si>
  <si>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</si>
  <si>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</si>
  <si>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</si>
  <si>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</si>
  <si>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</si>
  <si>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</si>
  <si>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</si>
  <si>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</si>
  <si>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</si>
  <si>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</si>
  <si>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</si>
  <si>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</si>
  <si>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</si>
  <si>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</si>
  <si>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</si>
  <si>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</si>
  <si>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</si>
  <si>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</si>
  <si>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</si>
  <si>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</si>
  <si>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</si>
  <si>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</si>
  <si>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</si>
  <si>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</si>
  <si>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</si>
  <si>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</si>
  <si>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</si>
  <si>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</si>
  <si>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</si>
  <si>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</si>
  <si>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</si>
  <si>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</si>
  <si>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</si>
  <si>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</si>
  <si>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</si>
  <si>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</si>
  <si>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</si>
  <si>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</si>
  <si>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</si>
  <si>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</si>
  <si>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</si>
  <si>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</si>
  <si>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</si>
  <si>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</si>
  <si>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</si>
  <si>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</si>
  <si>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</si>
  <si>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</si>
  <si>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</si>
  <si>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</si>
  <si>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</si>
  <si>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</si>
  <si>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</si>
  <si>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</si>
  <si>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</si>
  <si>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</si>
  <si>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</si>
  <si>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</si>
  <si>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</si>
  <si>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</si>
  <si>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</si>
  <si>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</si>
  <si>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</si>
  <si>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</si>
  <si>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</si>
  <si>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</si>
  <si>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</si>
  <si>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</si>
  <si>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</si>
  <si>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</si>
  <si>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</si>
  <si>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</si>
  <si>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</si>
  <si>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</si>
  <si>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</si>
  <si>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</si>
  <si>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</si>
  <si>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</si>
  <si>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</si>
  <si>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</si>
  <si>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</si>
  <si>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</si>
  <si>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</si>
  <si>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</si>
  <si>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</si>
  <si>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</si>
  <si>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</si>
  <si>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</si>
  <si>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</si>
  <si>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</si>
  <si>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</si>
  <si>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수강코드2</t>
  </si>
  <si>
    <t>평균 : 수강료</t>
  </si>
  <si>
    <t>수강생수</t>
  </si>
  <si>
    <t>평균 : 수강료 - 수강코드2: 그룹3, 학년: 1 (+)에 대한 세부 정보</t>
  </si>
  <si>
    <t>90 평균</t>
  </si>
  <si>
    <t>95 평균</t>
  </si>
  <si>
    <t>100 평균</t>
  </si>
  <si>
    <t>105 평균</t>
  </si>
  <si>
    <t>전체 평균</t>
  </si>
  <si>
    <t>CL9SC10 개수</t>
  </si>
  <si>
    <t>CT9W621 개수</t>
  </si>
  <si>
    <t>DAJC203 개수</t>
  </si>
  <si>
    <t>J8D1J31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</si>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</sst>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#&quot;만&quot;#,&quot;천&quot;&quot;원&quot;;#&quot;만&quot;#,&quot;천&quot;&quot;원&quot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v>3학년</c:v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C0-4460-BC5A-29D45859C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al" refreshedDate="46179.65575416667" backgroundQuery="1" createdVersion="8" refreshedVersion="8" minRefreshableVersion="3" recordCount="37" xr:uid="{76B87835-7249-429C-A76C-6C45263F9279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FD598F-C46F-4173-867A-9B9FD873EABB}" name="피벗 테이블1" cacheId="1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1"/>
    <dataField name="평균 : 수강료" fld="3" subtotal="average" baseField="4" baseItem="1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EC95155-DE35-4DED-A9A8-84DE65601E3A}" name="표1" displayName="표1" ref="A3:D17" totalsRowShown="0">
  <autoFilter ref="A3:D17" xr:uid="{3EC95155-DE35-4DED-A9A8-84DE65601E3A}"/>
  <tableColumns count="4">
    <tableColumn id="1" xr3:uid="{63C741D8-5ED9-4C4F-9D3B-E34756696DEB}" name="수강코드"/>
    <tableColumn id="2" xr3:uid="{42685691-902A-4AA7-A5C1-E774093BC849}" name="성명"/>
    <tableColumn id="3" xr3:uid="{D0C0B34A-8F11-4017-B150-97B00B7374B9}" name="학년"/>
    <tableColumn id="4" xr3:uid="{8642683B-42F6-4A59-A11D-E4D3F3544C88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2"/>
  <sheetViews>
    <sheetView view="pageBreakPreview" zoomScale="60" zoomScaleNormal="100" workbookViewId="0">
      <selection activeCell="F2" sqref="F2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17" t="s">
        <v>115</v>
      </c>
    </row>
    <row r="35" spans="1:5">
      <c r="A35" t="b">
        <f>OR(RIGHT($B3,1)="수",AND($D3&lt;&gt;"영어", $C3="3"))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50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51</v>
      </c>
      <c r="B41" s="1">
        <v>3</v>
      </c>
      <c r="C41" s="1" t="s">
        <v>9</v>
      </c>
      <c r="D41" s="1" t="s">
        <v>21</v>
      </c>
      <c r="E41" s="2">
        <v>120000</v>
      </c>
    </row>
    <row r="42" spans="1:5">
      <c r="A42" s="1" t="s">
        <v>57</v>
      </c>
      <c r="B42" s="1">
        <v>1</v>
      </c>
      <c r="C42" s="1" t="s">
        <v>13</v>
      </c>
      <c r="D42" s="1" t="s">
        <v>14</v>
      </c>
      <c r="E42" s="2">
        <v>90000</v>
      </c>
    </row>
  </sheetData>
  <sheetProtection sheet="1" objects="1" scenarios="1"/>
  <phoneticPr fontId="1" type="noConversion"/>
  <conditionalFormatting sqref="A3:G32">
    <cfRule type="expression" dxfId="0" priority="1">
      <formula>(MOD(ROW($A3),2)=0) * ($D3="국사")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workbookViewId="0">
      <selection activeCell="J12" sqref="J12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 t="array" ref="E4">IF(LEFT($B4,1)="가","영어",IF(LEFT($B4,1)="나","수학",IF(LEFT($B4,1)="다","국어","국사")))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 * (RIGHT($B$4:$B$33,1)=LEFT(K$3,1)),1))</f>
        <v>1</v>
      </c>
      <c r="L4" s="1">
        <f t="array" ref="L4">COUNT(IF((LEFT($B$4:$B$33,1)=$J4) * (RIGHT($B$4:$B$33,1)=LEFT(L$3,1)),1))</f>
        <v>3</v>
      </c>
      <c r="M4" s="1">
        <f t="array" ref="M4">COUNT(IF((LEFT($B$4:$B$33,1)=$J4) * (RIGHT($B$4:$B$33,1)=LEFT(M$3,1)),1))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array" ref="E5">IF(LEFT($B5,1)="가","영어",IF(LEFT($B5,1)="나","수학",IF(LEFT($B5,1)="다","국어","국사")))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 * (RIGHT($B$4:$B$33,1)=LEFT(K$3,1)),1))</f>
        <v>2</v>
      </c>
      <c r="L5" s="1">
        <f t="array" ref="L5">COUNT(IF((LEFT($B$4:$B$33,1)=$J5) * (RIGHT($B$4:$B$33,1)=LEFT(L$3,1)),1))</f>
        <v>0</v>
      </c>
      <c r="M5" s="1">
        <f t="array" ref="M5">COUNT(IF((LEFT($B$4:$B$33,1)=$J5) * (RIGHT($B$4:$B$33,1)=LEFT(M$3,1)),1))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array" ref="E6">IF(LEFT($B6,1)="가","영어",IF(LEFT($B6,1)="나","수학",IF(LEFT($B6,1)="다","국어","국사")))</f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 * (RIGHT($B$4:$B$33,1)=LEFT(K$3,1)),1))</f>
        <v>5</v>
      </c>
      <c r="L6" s="1">
        <f t="array" ref="L6">COUNT(IF((LEFT($B$4:$B$33,1)=$J6) * (RIGHT($B$4:$B$33,1)=LEFT(L$3,1)),1))</f>
        <v>3</v>
      </c>
      <c r="M6" s="1">
        <f t="array" ref="M6">COUNT(IF((LEFT($B$4:$B$33,1)=$J6) * (RIGHT($B$4:$B$33,1)=LEFT(M$3,1)),1))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array" ref="E7">IF(LEFT($B7,1)="가","영어",IF(LEFT($B7,1)="나","수학",IF(LEFT($B7,1)="다","국어","국사")))</f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 * (RIGHT($B$4:$B$33,1)=LEFT(K$3,1)),1))</f>
        <v>4</v>
      </c>
      <c r="L7" s="1">
        <f t="array" ref="L7">COUNT(IF((LEFT($B$4:$B$33,1)=$J7) * (RIGHT($B$4:$B$33,1)=LEFT(L$3,1)),1))</f>
        <v>1</v>
      </c>
      <c r="M7" s="1">
        <f t="array" ref="M7">COUNT(IF((LEFT($B$4:$B$33,1)=$J7) * (RIGHT($B$4:$B$33,1)=LEFT(M$3,1)),1))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array" ref="E8">IF(LEFT($B8,1)="가","영어",IF(LEFT($B8,1)="나","수학",IF(LEFT($B8,1)="다","국어","국사")))</f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array" ref="E9">IF(LEFT($B9,1)="가","영어",IF(LEFT($B9,1)="나","수학",IF(LEFT($B9,1)="다","국어","국사")))</f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array" ref="E10">IF(LEFT($B10,1)="가","영어",IF(LEFT($B10,1)="나","수학",IF(LEFT($B10,1)="다","국어","국사")))</f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array" ref="E11">IF(LEFT($B11,1)="가","영어",IF(LEFT($B11,1)="나","수학",IF(LEFT($B11,1)="다","국어","국사")))</f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array" ref="E12">IF(LEFT($B12,1)="가","영어",IF(LEFT($B12,1)="나","수학",IF(LEFT($B12,1)="다","국어","국사")))</f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 t="e">
        <f>DSUM($G$4:$G$33, $E$4:$E$33, K$11)</f>
        <v>#VALUE!</v>
      </c>
      <c r="L12" s="5" t="e">
        <f t="shared" ref="L12:N12" si="0">DSUM($G$4:$G$33, $E$4:$E$33, L$11)</f>
        <v>#VALUE!</v>
      </c>
      <c r="M12" s="5" t="e">
        <f t="shared" si="0"/>
        <v>#VALUE!</v>
      </c>
      <c r="N12" s="5" t="e">
        <f t="shared" si="0"/>
        <v>#VALUE!</v>
      </c>
    </row>
    <row r="13" spans="2:14">
      <c r="B13" s="1" t="s">
        <v>31</v>
      </c>
      <c r="C13" s="1" t="s">
        <v>32</v>
      </c>
      <c r="D13" s="1">
        <v>3</v>
      </c>
      <c r="E13" s="1" t="str">
        <f t="array" ref="E13">IF(LEFT($B13,1)="가","영어",IF(LEFT($B13,1)="나","수학",IF(LEFT($B13,1)="다","국어","국사")))</f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AVERAGE(IF((K$11=$E$4:$E$33),$G$4:$G$33))</f>
        <v>115000</v>
      </c>
      <c r="L13" s="6">
        <f t="array" ref="L13">AVERAGE(IF((L$11=$E$4:$E$33),$G$4:$G$33))</f>
        <v>106666.66666666667</v>
      </c>
      <c r="M13" s="6">
        <f t="array" ref="M13">AVERAGE(IF((M$11=$E$4:$E$33),$G$4:$G$33))</f>
        <v>100000</v>
      </c>
      <c r="N13" s="6">
        <f t="array" ref="N13">AVERAGE(IF((N$11=$E$4:$E$33),$G$4:$G$33))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array" ref="E14">IF(LEFT($B14,1)="가","영어",IF(LEFT($B14,1)="나","수학",IF(LEFT($B14,1)="다","국어","국사")))</f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array" ref="E15">IF(LEFT($B15,1)="가","영어",IF(LEFT($B15,1)="나","수학",IF(LEFT($B15,1)="다","국어","국사")))</f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array" ref="E16">IF(LEFT($B16,1)="가","영어",IF(LEFT($B16,1)="나","수학",IF(LEFT($B16,1)="다","국어","국사")))</f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array" ref="E17">IF(LEFT($B17,1)="가","영어",IF(LEFT($B17,1)="나","수학",IF(LEFT($B17,1)="다","국어","국사")))</f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array" ref="E18">IF(LEFT($B18,1)="가","영어",IF(LEFT($B18,1)="나","수학",IF(LEFT($B18,1)="다","국어","국사")))</f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array" ref="E19">IF(LEFT($B19,1)="가","영어",IF(LEFT($B19,1)="나","수학",IF(LEFT($B19,1)="다","국어","국사")))</f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array" ref="E20">IF(LEFT($B20,1)="가","영어",IF(LEFT($B20,1)="나","수학",IF(LEFT($B20,1)="다","국어","국사")))</f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array" ref="E21">IF(LEFT($B21,1)="가","영어",IF(LEFT($B21,1)="나","수학",IF(LEFT($B21,1)="다","국어","국사")))</f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array" ref="E22">IF(LEFT($B22,1)="가","영어",IF(LEFT($B22,1)="나","수학",IF(LEFT($B22,1)="다","국어","국사")))</f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array" ref="E23">IF(LEFT($B23,1)="가","영어",IF(LEFT($B23,1)="나","수학",IF(LEFT($B23,1)="다","국어","국사")))</f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array" ref="E24">IF(LEFT($B24,1)="가","영어",IF(LEFT($B24,1)="나","수학",IF(LEFT($B24,1)="다","국어","국사")))</f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array" ref="E25">IF(LEFT($B25,1)="가","영어",IF(LEFT($B25,1)="나","수학",IF(LEFT($B25,1)="다","국어","국사")))</f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array" ref="E26">IF(LEFT($B26,1)="가","영어",IF(LEFT($B26,1)="나","수학",IF(LEFT($B26,1)="다","국어","국사")))</f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array" ref="E27">IF(LEFT($B27,1)="가","영어",IF(LEFT($B27,1)="나","수학",IF(LEFT($B27,1)="다","국어","국사")))</f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array" ref="E28">IF(LEFT($B28,1)="가","영어",IF(LEFT($B28,1)="나","수학",IF(LEFT($B28,1)="다","국어","국사")))</f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array" ref="E29">IF(LEFT($B29,1)="가","영어",IF(LEFT($B29,1)="나","수학",IF(LEFT($B29,1)="다","국어","국사")))</f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array" ref="E30">IF(LEFT($B30,1)="가","영어",IF(LEFT($B30,1)="나","수학",IF(LEFT($B30,1)="다","국어","국사")))</f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array" ref="E31">IF(LEFT($B31,1)="가","영어",IF(LEFT($B31,1)="나","수학",IF(LEFT($B31,1)="다","국어","국사")))</f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array" ref="E32">IF(LEFT($B32,1)="가","영어",IF(LEFT($B32,1)="나","수학",IF(LEFT($B32,1)="다","국어","국사")))</f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array" ref="E33">IF(LEFT($B33,1)="가","영어",IF(LEFT($B33,1)="나","수학",IF(LEFT($B33,1)="다","국어","국사")))</f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F381A-6E19-49B4-801F-3BB9BF30C663}">
  <sheetPr codeName="Sheet8"/>
  <dimension ref="A1:D17"/>
  <sheetViews>
    <sheetView workbookViewId="0">
      <selection activeCell="A3" sqref="A3:D17"/>
    </sheetView>
  </sheetViews>
  <sheetFormatPr defaultRowHeight="17.399999999999999"/>
  <cols>
    <col min="1" max="1" width="10.59765625" bestFit="1" customWidth="1"/>
    <col min="2" max="4" width="8.8984375" bestFit="1" customWidth="1"/>
  </cols>
  <sheetData>
    <row r="1" spans="1:4">
      <c r="A1" s="22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28</v>
      </c>
      <c r="B4" t="s">
        <v>29</v>
      </c>
      <c r="C4">
        <v>3</v>
      </c>
      <c r="D4">
        <v>110000</v>
      </c>
    </row>
    <row r="5" spans="1:4">
      <c r="A5" t="s">
        <v>15</v>
      </c>
      <c r="B5" t="s">
        <v>56</v>
      </c>
      <c r="C5">
        <v>2</v>
      </c>
      <c r="D5">
        <v>100000</v>
      </c>
    </row>
    <row r="6" spans="1:4">
      <c r="A6" t="s">
        <v>25</v>
      </c>
      <c r="B6" t="s">
        <v>26</v>
      </c>
      <c r="C6">
        <v>1</v>
      </c>
      <c r="D6">
        <v>90000</v>
      </c>
    </row>
    <row r="7" spans="1:4">
      <c r="A7" t="s">
        <v>25</v>
      </c>
      <c r="B7" t="s">
        <v>118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15</v>
      </c>
      <c r="B9" t="s">
        <v>16</v>
      </c>
      <c r="C9">
        <v>2</v>
      </c>
      <c r="D9">
        <v>100000</v>
      </c>
    </row>
    <row r="10" spans="1:4">
      <c r="A10" t="s">
        <v>25</v>
      </c>
      <c r="B10" t="s">
        <v>34</v>
      </c>
      <c r="C10">
        <v>1</v>
      </c>
      <c r="D10">
        <v>90000</v>
      </c>
    </row>
    <row r="11" spans="1:4">
      <c r="A11" t="s">
        <v>25</v>
      </c>
      <c r="B11" t="s">
        <v>119</v>
      </c>
      <c r="C11">
        <v>2</v>
      </c>
      <c r="D11">
        <v>100000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25</v>
      </c>
      <c r="B13" t="s">
        <v>120</v>
      </c>
      <c r="C13">
        <v>1</v>
      </c>
      <c r="D13">
        <v>100000</v>
      </c>
    </row>
    <row r="14" spans="1:4">
      <c r="A14" t="s">
        <v>25</v>
      </c>
      <c r="B14" t="s">
        <v>121</v>
      </c>
      <c r="C14">
        <v>1</v>
      </c>
      <c r="D14">
        <v>90000</v>
      </c>
    </row>
    <row r="15" spans="1:4">
      <c r="A15" t="s">
        <v>25</v>
      </c>
      <c r="B15" t="s">
        <v>38</v>
      </c>
      <c r="C15">
        <v>1</v>
      </c>
      <c r="D15">
        <v>90000</v>
      </c>
    </row>
    <row r="16" spans="1:4">
      <c r="A16" t="s">
        <v>28</v>
      </c>
      <c r="B16" t="s">
        <v>50</v>
      </c>
      <c r="C16">
        <v>3</v>
      </c>
      <c r="D16">
        <v>110000</v>
      </c>
    </row>
    <row r="17" spans="1:4">
      <c r="A17" t="s">
        <v>15</v>
      </c>
      <c r="B17" t="s">
        <v>47</v>
      </c>
      <c r="C17">
        <v>2</v>
      </c>
      <c r="D17">
        <v>100000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B6" sqref="B6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  <col min="6" max="39" width="8" bestFit="1" customWidth="1"/>
    <col min="40" max="40" width="6.796875" bestFit="1" customWidth="1"/>
    <col min="41" max="41" width="10.69921875" bestFit="1" customWidth="1"/>
  </cols>
  <sheetData>
    <row r="3" spans="2:5">
      <c r="B3" s="19" t="s">
        <v>2</v>
      </c>
      <c r="C3" t="s">
        <v>116</v>
      </c>
    </row>
    <row r="5" spans="2:5">
      <c r="B5" s="19" t="s">
        <v>122</v>
      </c>
      <c r="C5" s="19" t="s">
        <v>0</v>
      </c>
      <c r="D5" t="s">
        <v>124</v>
      </c>
      <c r="E5" t="s">
        <v>123</v>
      </c>
    </row>
    <row r="6" spans="2:5">
      <c r="B6" t="s">
        <v>17</v>
      </c>
      <c r="D6" s="20">
        <v>14</v>
      </c>
      <c r="E6" s="21">
        <v>96428.571428571435</v>
      </c>
    </row>
    <row r="7" spans="2:5">
      <c r="C7" t="s">
        <v>25</v>
      </c>
      <c r="D7" s="20">
        <v>9</v>
      </c>
      <c r="E7" s="21">
        <v>92222.222222222219</v>
      </c>
    </row>
    <row r="8" spans="2:5">
      <c r="C8" t="s">
        <v>15</v>
      </c>
      <c r="D8" s="20">
        <v>3</v>
      </c>
      <c r="E8" s="21">
        <v>100000</v>
      </c>
    </row>
    <row r="9" spans="2:5">
      <c r="C9" t="s">
        <v>28</v>
      </c>
      <c r="D9" s="20">
        <v>2</v>
      </c>
      <c r="E9" s="21">
        <v>110000</v>
      </c>
    </row>
    <row r="10" spans="2:5">
      <c r="B10" t="s">
        <v>13</v>
      </c>
      <c r="D10" s="20">
        <v>10</v>
      </c>
      <c r="E10" s="21">
        <v>100000</v>
      </c>
    </row>
    <row r="11" spans="2:5">
      <c r="C11" t="s">
        <v>11</v>
      </c>
      <c r="D11" s="20">
        <v>4</v>
      </c>
      <c r="E11" s="21">
        <v>90000</v>
      </c>
    </row>
    <row r="12" spans="2:5">
      <c r="C12" t="s">
        <v>35</v>
      </c>
      <c r="D12" s="20">
        <v>2</v>
      </c>
      <c r="E12" s="21">
        <v>100000</v>
      </c>
    </row>
    <row r="13" spans="2:5">
      <c r="C13" t="s">
        <v>31</v>
      </c>
      <c r="D13" s="20">
        <v>4</v>
      </c>
      <c r="E13" s="21">
        <v>110000</v>
      </c>
    </row>
    <row r="14" spans="2:5">
      <c r="B14" t="s">
        <v>45</v>
      </c>
      <c r="D14" s="20">
        <v>4</v>
      </c>
      <c r="E14" s="21">
        <v>110000</v>
      </c>
    </row>
    <row r="15" spans="2:5">
      <c r="C15" t="s">
        <v>43</v>
      </c>
      <c r="D15" s="20">
        <v>2</v>
      </c>
      <c r="E15" s="21">
        <v>100000</v>
      </c>
    </row>
    <row r="16" spans="2:5">
      <c r="C16" t="s">
        <v>53</v>
      </c>
      <c r="D16" s="20">
        <v>2</v>
      </c>
      <c r="E16" s="21">
        <v>120000</v>
      </c>
    </row>
    <row r="17" spans="2:5">
      <c r="B17" t="s">
        <v>9</v>
      </c>
      <c r="D17" s="20">
        <v>9</v>
      </c>
      <c r="E17" s="21">
        <v>115555.55555555556</v>
      </c>
    </row>
    <row r="18" spans="2:5">
      <c r="C18" t="s">
        <v>22</v>
      </c>
      <c r="D18" s="20">
        <v>1</v>
      </c>
      <c r="E18" s="21">
        <v>110000</v>
      </c>
    </row>
    <row r="19" spans="2:5">
      <c r="C19" t="s">
        <v>7</v>
      </c>
      <c r="D19" s="20">
        <v>3</v>
      </c>
      <c r="E19" s="21">
        <v>110000</v>
      </c>
    </row>
    <row r="20" spans="2:5">
      <c r="C20" t="s">
        <v>19</v>
      </c>
      <c r="D20" s="20">
        <v>5</v>
      </c>
      <c r="E20" s="21">
        <v>120000</v>
      </c>
    </row>
    <row r="21" spans="2:5">
      <c r="B21" t="s">
        <v>117</v>
      </c>
      <c r="D21" s="20">
        <v>37</v>
      </c>
      <c r="E21" s="21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40"/>
  <sheetViews>
    <sheetView workbookViewId="0">
      <selection activeCell="J8" sqref="J8"/>
    </sheetView>
  </sheetViews>
  <sheetFormatPr defaultRowHeight="17.399999999999999" outlineLevelRow="3"/>
  <cols>
    <col min="1" max="1" width="13.796875" bestFit="1" customWidth="1"/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2">
      <c r="A4" s="23" t="s">
        <v>131</v>
      </c>
      <c r="B4" s="1"/>
      <c r="C4" s="1"/>
      <c r="D4" s="1"/>
      <c r="E4" s="5"/>
      <c r="F4" s="1">
        <f>SUBTOTAL(3,F3:F3)</f>
        <v>1</v>
      </c>
      <c r="G4" s="5"/>
    </row>
    <row r="5" spans="1:7" outlineLevel="3">
      <c r="A5" s="1" t="s">
        <v>79</v>
      </c>
      <c r="B5" s="1">
        <v>90</v>
      </c>
      <c r="C5" s="1">
        <v>95</v>
      </c>
      <c r="D5" s="1">
        <v>200</v>
      </c>
      <c r="E5" s="5">
        <v>24750</v>
      </c>
      <c r="F5" s="1">
        <v>237</v>
      </c>
      <c r="G5" s="5">
        <v>5865750</v>
      </c>
    </row>
    <row r="6" spans="1:7" outlineLevel="2">
      <c r="A6" s="23" t="s">
        <v>132</v>
      </c>
      <c r="B6" s="1"/>
      <c r="C6" s="1"/>
      <c r="D6" s="1"/>
      <c r="E6" s="5"/>
      <c r="F6" s="1">
        <f>SUBTOTAL(3,F5:F5)</f>
        <v>1</v>
      </c>
      <c r="G6" s="5"/>
    </row>
    <row r="7" spans="1:7" outlineLevel="3">
      <c r="A7" s="1" t="s">
        <v>81</v>
      </c>
      <c r="B7" s="1">
        <v>90</v>
      </c>
      <c r="C7" s="1">
        <v>68</v>
      </c>
      <c r="D7" s="1">
        <v>150</v>
      </c>
      <c r="E7" s="5">
        <v>42550</v>
      </c>
      <c r="F7" s="1">
        <v>208</v>
      </c>
      <c r="G7" s="5">
        <v>8850400</v>
      </c>
    </row>
    <row r="8" spans="1:7" outlineLevel="2">
      <c r="A8" s="23" t="s">
        <v>133</v>
      </c>
      <c r="B8" s="1"/>
      <c r="C8" s="1"/>
      <c r="D8" s="1"/>
      <c r="E8" s="5"/>
      <c r="F8" s="1">
        <f>SUBTOTAL(3,F7:F7)</f>
        <v>1</v>
      </c>
      <c r="G8" s="5"/>
    </row>
    <row r="9" spans="1:7" outlineLevel="3">
      <c r="A9" s="1" t="s">
        <v>80</v>
      </c>
      <c r="B9" s="1">
        <v>90</v>
      </c>
      <c r="C9" s="1">
        <v>77</v>
      </c>
      <c r="D9" s="1">
        <v>150</v>
      </c>
      <c r="E9" s="5">
        <v>35780</v>
      </c>
      <c r="F9" s="1">
        <v>193</v>
      </c>
      <c r="G9" s="5">
        <v>6905540</v>
      </c>
    </row>
    <row r="10" spans="1:7" outlineLevel="2">
      <c r="A10" s="23" t="s">
        <v>134</v>
      </c>
      <c r="B10" s="1"/>
      <c r="C10" s="1"/>
      <c r="D10" s="1"/>
      <c r="E10" s="5"/>
      <c r="F10" s="1">
        <f>SUBTOTAL(3,F9:F9)</f>
        <v>1</v>
      </c>
      <c r="G10" s="5"/>
    </row>
    <row r="11" spans="1:7" outlineLevel="1">
      <c r="A11" s="1"/>
      <c r="B11" s="23" t="s">
        <v>126</v>
      </c>
      <c r="C11" s="1"/>
      <c r="D11" s="1"/>
      <c r="E11" s="5"/>
      <c r="F11" s="1">
        <f>SUBTOTAL(1,F3:F9)</f>
        <v>214</v>
      </c>
      <c r="G11" s="5"/>
    </row>
    <row r="12" spans="1:7" outlineLevel="3">
      <c r="A12" s="1" t="s">
        <v>82</v>
      </c>
      <c r="B12" s="1">
        <v>95</v>
      </c>
      <c r="C12" s="1">
        <v>53</v>
      </c>
      <c r="D12" s="1">
        <v>300</v>
      </c>
      <c r="E12" s="5">
        <v>26400</v>
      </c>
      <c r="F12" s="1">
        <v>315</v>
      </c>
      <c r="G12" s="5">
        <v>8316000</v>
      </c>
    </row>
    <row r="13" spans="1:7" outlineLevel="2">
      <c r="A13" s="23" t="s">
        <v>131</v>
      </c>
      <c r="B13" s="1"/>
      <c r="C13" s="1"/>
      <c r="D13" s="1"/>
      <c r="E13" s="5"/>
      <c r="F13" s="1">
        <f>SUBTOTAL(3,F12:F12)</f>
        <v>1</v>
      </c>
      <c r="G13" s="5"/>
    </row>
    <row r="14" spans="1:7" outlineLevel="3">
      <c r="A14" s="1" t="s">
        <v>79</v>
      </c>
      <c r="B14" s="1">
        <v>95</v>
      </c>
      <c r="C14" s="1">
        <v>51</v>
      </c>
      <c r="D14" s="1">
        <v>250</v>
      </c>
      <c r="E14" s="5">
        <v>24750</v>
      </c>
      <c r="F14" s="1">
        <v>288</v>
      </c>
      <c r="G14" s="5">
        <v>7128000</v>
      </c>
    </row>
    <row r="15" spans="1:7" outlineLevel="2">
      <c r="A15" s="23" t="s">
        <v>132</v>
      </c>
      <c r="B15" s="1"/>
      <c r="C15" s="1"/>
      <c r="D15" s="1"/>
      <c r="E15" s="5"/>
      <c r="F15" s="1">
        <f>SUBTOTAL(3,F14:F14)</f>
        <v>1</v>
      </c>
      <c r="G15" s="5"/>
    </row>
    <row r="16" spans="1:7" outlineLevel="3">
      <c r="A16" s="1" t="s">
        <v>81</v>
      </c>
      <c r="B16" s="1">
        <v>95</v>
      </c>
      <c r="C16" s="1">
        <v>92</v>
      </c>
      <c r="D16" s="1">
        <v>200</v>
      </c>
      <c r="E16" s="5">
        <v>42550</v>
      </c>
      <c r="F16" s="1">
        <v>224</v>
      </c>
      <c r="G16" s="5">
        <v>9531200</v>
      </c>
    </row>
    <row r="17" spans="1:7" outlineLevel="2">
      <c r="A17" s="23" t="s">
        <v>133</v>
      </c>
      <c r="B17" s="1"/>
      <c r="C17" s="1"/>
      <c r="D17" s="1"/>
      <c r="E17" s="5"/>
      <c r="F17" s="1">
        <f>SUBTOTAL(3,F16:F16)</f>
        <v>1</v>
      </c>
      <c r="G17" s="5"/>
    </row>
    <row r="18" spans="1:7" outlineLevel="3">
      <c r="A18" s="1" t="s">
        <v>80</v>
      </c>
      <c r="B18" s="1">
        <v>95</v>
      </c>
      <c r="C18" s="1">
        <v>59</v>
      </c>
      <c r="D18" s="1">
        <v>200</v>
      </c>
      <c r="E18" s="5">
        <v>35780</v>
      </c>
      <c r="F18" s="1">
        <v>182</v>
      </c>
      <c r="G18" s="5">
        <v>6511960</v>
      </c>
    </row>
    <row r="19" spans="1:7" outlineLevel="2">
      <c r="A19" s="23" t="s">
        <v>134</v>
      </c>
      <c r="B19" s="1"/>
      <c r="C19" s="1"/>
      <c r="D19" s="1"/>
      <c r="E19" s="5"/>
      <c r="F19" s="1">
        <f>SUBTOTAL(3,F18:F18)</f>
        <v>1</v>
      </c>
      <c r="G19" s="5"/>
    </row>
    <row r="20" spans="1:7" outlineLevel="1">
      <c r="A20" s="1"/>
      <c r="B20" s="23" t="s">
        <v>127</v>
      </c>
      <c r="C20" s="1"/>
      <c r="D20" s="1"/>
      <c r="E20" s="5"/>
      <c r="F20" s="1">
        <f>SUBTOTAL(1,F12:F18)</f>
        <v>252.25</v>
      </c>
      <c r="G20" s="5"/>
    </row>
    <row r="21" spans="1:7" outlineLevel="3">
      <c r="A21" s="1" t="s">
        <v>82</v>
      </c>
      <c r="B21" s="1">
        <v>100</v>
      </c>
      <c r="C21" s="1">
        <v>76</v>
      </c>
      <c r="D21" s="1">
        <v>300</v>
      </c>
      <c r="E21" s="5">
        <v>26400</v>
      </c>
      <c r="F21" s="1">
        <v>249</v>
      </c>
      <c r="G21" s="5">
        <v>6573600</v>
      </c>
    </row>
    <row r="22" spans="1:7" outlineLevel="2">
      <c r="A22" s="23" t="s">
        <v>131</v>
      </c>
      <c r="B22" s="1"/>
      <c r="C22" s="1"/>
      <c r="D22" s="1"/>
      <c r="E22" s="5"/>
      <c r="F22" s="1">
        <f>SUBTOTAL(3,F21:F21)</f>
        <v>1</v>
      </c>
      <c r="G22" s="5"/>
    </row>
    <row r="23" spans="1:7" outlineLevel="3">
      <c r="A23" s="1" t="s">
        <v>79</v>
      </c>
      <c r="B23" s="1">
        <v>100</v>
      </c>
      <c r="C23" s="1">
        <v>26</v>
      </c>
      <c r="D23" s="1">
        <v>250</v>
      </c>
      <c r="E23" s="5">
        <v>24750</v>
      </c>
      <c r="F23" s="1">
        <v>213</v>
      </c>
      <c r="G23" s="5">
        <v>5271750</v>
      </c>
    </row>
    <row r="24" spans="1:7" outlineLevel="2">
      <c r="A24" s="23" t="s">
        <v>132</v>
      </c>
      <c r="B24" s="1"/>
      <c r="C24" s="1"/>
      <c r="D24" s="1"/>
      <c r="E24" s="5"/>
      <c r="F24" s="1">
        <f>SUBTOTAL(3,F23:F23)</f>
        <v>1</v>
      </c>
      <c r="G24" s="5"/>
    </row>
    <row r="25" spans="1:7" outlineLevel="3">
      <c r="A25" s="1" t="s">
        <v>81</v>
      </c>
      <c r="B25" s="1">
        <v>100</v>
      </c>
      <c r="C25" s="1">
        <v>55</v>
      </c>
      <c r="D25" s="1">
        <v>200</v>
      </c>
      <c r="E25" s="5">
        <v>42550</v>
      </c>
      <c r="F25" s="1">
        <v>213</v>
      </c>
      <c r="G25" s="5">
        <v>9063150</v>
      </c>
    </row>
    <row r="26" spans="1:7" outlineLevel="2">
      <c r="A26" s="23" t="s">
        <v>133</v>
      </c>
      <c r="B26" s="1"/>
      <c r="C26" s="1"/>
      <c r="D26" s="1"/>
      <c r="E26" s="5"/>
      <c r="F26" s="1">
        <f>SUBTOTAL(3,F25:F25)</f>
        <v>1</v>
      </c>
      <c r="G26" s="5"/>
    </row>
    <row r="27" spans="1:7" outlineLevel="3">
      <c r="A27" s="1" t="s">
        <v>80</v>
      </c>
      <c r="B27" s="1">
        <v>100</v>
      </c>
      <c r="C27" s="1">
        <v>64</v>
      </c>
      <c r="D27" s="1">
        <v>250</v>
      </c>
      <c r="E27" s="5">
        <v>35780</v>
      </c>
      <c r="F27" s="1">
        <v>241</v>
      </c>
      <c r="G27" s="5">
        <v>8622980</v>
      </c>
    </row>
    <row r="28" spans="1:7" outlineLevel="2">
      <c r="A28" s="23" t="s">
        <v>134</v>
      </c>
      <c r="B28" s="1"/>
      <c r="C28" s="1"/>
      <c r="D28" s="1"/>
      <c r="E28" s="5"/>
      <c r="F28" s="1">
        <f>SUBTOTAL(3,F27:F27)</f>
        <v>1</v>
      </c>
      <c r="G28" s="5"/>
    </row>
    <row r="29" spans="1:7" outlineLevel="1">
      <c r="A29" s="1"/>
      <c r="B29" s="23" t="s">
        <v>128</v>
      </c>
      <c r="C29" s="1"/>
      <c r="D29" s="1"/>
      <c r="E29" s="5"/>
      <c r="F29" s="1">
        <f>SUBTOTAL(1,F21:F27)</f>
        <v>229</v>
      </c>
      <c r="G29" s="5"/>
    </row>
    <row r="30" spans="1:7" outlineLevel="3">
      <c r="A30" s="1" t="s">
        <v>82</v>
      </c>
      <c r="B30" s="1">
        <v>105</v>
      </c>
      <c r="C30" s="1">
        <v>63</v>
      </c>
      <c r="D30" s="1">
        <v>250</v>
      </c>
      <c r="E30" s="5">
        <v>26400</v>
      </c>
      <c r="F30" s="1">
        <v>258</v>
      </c>
      <c r="G30" s="5">
        <v>6811200</v>
      </c>
    </row>
    <row r="31" spans="1:7" outlineLevel="2">
      <c r="A31" s="23" t="s">
        <v>131</v>
      </c>
      <c r="B31" s="1"/>
      <c r="C31" s="1"/>
      <c r="D31" s="1"/>
      <c r="E31" s="5"/>
      <c r="F31" s="1">
        <f>SUBTOTAL(3,F30:F30)</f>
        <v>1</v>
      </c>
      <c r="G31" s="5"/>
    </row>
    <row r="32" spans="1:7" outlineLevel="3">
      <c r="A32" s="1" t="s">
        <v>79</v>
      </c>
      <c r="B32" s="1">
        <v>105</v>
      </c>
      <c r="C32" s="1">
        <v>85</v>
      </c>
      <c r="D32" s="1">
        <v>200</v>
      </c>
      <c r="E32" s="5">
        <v>24750</v>
      </c>
      <c r="F32" s="1">
        <v>259</v>
      </c>
      <c r="G32" s="5">
        <v>6410250</v>
      </c>
    </row>
    <row r="33" spans="1:7" outlineLevel="2">
      <c r="A33" s="23" t="s">
        <v>132</v>
      </c>
      <c r="B33" s="1"/>
      <c r="C33" s="1"/>
      <c r="D33" s="1"/>
      <c r="E33" s="5"/>
      <c r="F33" s="1">
        <f>SUBTOTAL(3,F32:F32)</f>
        <v>1</v>
      </c>
      <c r="G33" s="5"/>
    </row>
    <row r="34" spans="1:7" outlineLevel="3">
      <c r="A34" s="1" t="s">
        <v>81</v>
      </c>
      <c r="B34" s="1">
        <v>105</v>
      </c>
      <c r="C34" s="1">
        <v>86</v>
      </c>
      <c r="D34" s="1">
        <v>150</v>
      </c>
      <c r="E34" s="5">
        <v>42550</v>
      </c>
      <c r="F34" s="1">
        <v>186</v>
      </c>
      <c r="G34" s="5">
        <v>7914300</v>
      </c>
    </row>
    <row r="35" spans="1:7" outlineLevel="2">
      <c r="A35" s="23" t="s">
        <v>133</v>
      </c>
      <c r="B35" s="1"/>
      <c r="C35" s="1"/>
      <c r="D35" s="1"/>
      <c r="E35" s="5"/>
      <c r="F35" s="1">
        <f>SUBTOTAL(3,F34:F34)</f>
        <v>1</v>
      </c>
      <c r="G35" s="5"/>
    </row>
    <row r="36" spans="1:7" outlineLevel="3">
      <c r="A36" s="1" t="s">
        <v>80</v>
      </c>
      <c r="B36" s="1">
        <v>105</v>
      </c>
      <c r="C36" s="1">
        <v>29</v>
      </c>
      <c r="D36" s="1">
        <v>150</v>
      </c>
      <c r="E36" s="5">
        <v>35780</v>
      </c>
      <c r="F36" s="1">
        <v>153</v>
      </c>
      <c r="G36" s="5">
        <v>5474340</v>
      </c>
    </row>
    <row r="37" spans="1:7" outlineLevel="2">
      <c r="A37" s="26" t="s">
        <v>134</v>
      </c>
      <c r="B37" s="24"/>
      <c r="C37" s="24"/>
      <c r="D37" s="24"/>
      <c r="E37" s="25"/>
      <c r="F37" s="24">
        <f>SUBTOTAL(3,F36:F36)</f>
        <v>1</v>
      </c>
      <c r="G37" s="25"/>
    </row>
    <row r="38" spans="1:7" outlineLevel="1">
      <c r="A38" s="24"/>
      <c r="B38" s="26" t="s">
        <v>129</v>
      </c>
      <c r="C38" s="24"/>
      <c r="D38" s="24"/>
      <c r="E38" s="25"/>
      <c r="F38" s="24">
        <f>SUBTOTAL(1,F30:F36)</f>
        <v>214</v>
      </c>
      <c r="G38" s="25"/>
    </row>
    <row r="39" spans="1:7">
      <c r="A39" s="26" t="s">
        <v>135</v>
      </c>
      <c r="B39" s="26"/>
      <c r="C39" s="24"/>
      <c r="D39" s="24"/>
      <c r="E39" s="25"/>
      <c r="F39" s="24">
        <f>SUBTOTAL(3,F3:F36)</f>
        <v>16</v>
      </c>
      <c r="G39" s="25"/>
    </row>
    <row r="40" spans="1:7">
      <c r="A40" s="24"/>
      <c r="B40" s="26" t="s">
        <v>130</v>
      </c>
      <c r="C40" s="24"/>
      <c r="D40" s="24"/>
      <c r="E40" s="25"/>
      <c r="F40" s="24">
        <f>SUBTOTAL(1,F3:F36)</f>
        <v>227.3125</v>
      </c>
      <c r="G40" s="25"/>
    </row>
  </sheetData>
  <sortState xmlns:xlrd2="http://schemas.microsoft.com/office/spreadsheetml/2017/richdata2" ref="A3:G36">
    <sortCondition ref="B3:B36"/>
    <sortCondition ref="A3:A36"/>
  </sortState>
  <phoneticPr fontId="1" type="noConversion"/>
  <dataValidations count="2">
    <dataValidation type="custom" allowBlank="1" showInputMessage="1" showErrorMessage="1" sqref="A27 A9 A18 A3 A5 A7 A12 A14 A16 A21 A23 A25 A30 A32 A34 A36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27 B9 B18 B3 B5 B7 B12 B14 B16 B21 B23 B25 B30 B32 B34 B36" xr:uid="{2A552161-68DD-41A8-B84F-158007C8E500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6" workbookViewId="0">
      <selection activeCell="K24" sqref="K24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7" sqref="G7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7">
        <v>272000</v>
      </c>
      <c r="D4" s="27">
        <v>324000</v>
      </c>
      <c r="E4" s="27">
        <v>99000</v>
      </c>
    </row>
    <row r="5" spans="2:5">
      <c r="B5" s="1" t="s">
        <v>10</v>
      </c>
      <c r="C5" s="27">
        <v>364000</v>
      </c>
      <c r="D5" s="27">
        <v>81000</v>
      </c>
      <c r="E5" s="27">
        <v>192000</v>
      </c>
    </row>
    <row r="6" spans="2:5">
      <c r="B6" s="1" t="s">
        <v>33</v>
      </c>
      <c r="C6" s="27">
        <v>203000</v>
      </c>
      <c r="D6" s="27">
        <v>486000</v>
      </c>
      <c r="E6" s="27">
        <v>613000</v>
      </c>
    </row>
    <row r="7" spans="2:5">
      <c r="B7" s="1" t="s">
        <v>14</v>
      </c>
      <c r="C7" s="27">
        <v>323000</v>
      </c>
      <c r="D7" s="27">
        <v>70000</v>
      </c>
      <c r="E7" s="27">
        <v>486000</v>
      </c>
    </row>
    <row r="8" spans="2:5">
      <c r="B8" s="1" t="s">
        <v>27</v>
      </c>
      <c r="C8" s="27">
        <v>381000</v>
      </c>
      <c r="D8" s="27">
        <v>120000</v>
      </c>
      <c r="E8" s="27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H3" sqref="H3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8" t="s">
        <v>136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김민소</cp:lastModifiedBy>
  <cp:lastPrinted>2026-06-06T06:36:38Z</cp:lastPrinted>
  <dcterms:created xsi:type="dcterms:W3CDTF">2023-08-09T00:13:15Z</dcterms:created>
  <dcterms:modified xsi:type="dcterms:W3CDTF">2026-06-06T07:15:18Z</dcterms:modified>
</cp:coreProperties>
</file>