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 codeName="{C5BBEA04-B48B-DB03-FC8F-E18A6752861A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최지훈\Desktop\"/>
    </mc:Choice>
  </mc:AlternateContent>
  <xr:revisionPtr revIDLastSave="0" documentId="13_ncr:1_{2B93DD54-A79E-4116-9B9A-9B88CFD5E52D}" xr6:coauthVersionLast="47" xr6:coauthVersionMax="47" xr10:uidLastSave="{00000000-0000-0000-0000-000000000000}"/>
  <bookViews>
    <workbookView xWindow="-108" yWindow="-108" windowWidth="23256" windowHeight="12576" activeTab="4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19" i="5"/>
  <c r="A13" i="5"/>
  <c r="A7" i="5"/>
  <c r="A27" i="5" s="1"/>
  <c r="E26" i="5"/>
  <c r="E20" i="5"/>
  <c r="E14" i="5"/>
  <c r="E8" i="5"/>
  <c r="L4" i="3" a="1"/>
  <c r="L4" i="3" s="1"/>
  <c r="M4" i="3" a="1"/>
  <c r="M4" i="3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/>
  <c r="K7" i="3" a="1"/>
  <c r="K7" i="3" s="1"/>
  <c r="K4" i="3" a="1"/>
  <c r="K4" i="3" s="1"/>
  <c r="L12" i="3"/>
  <c r="M12" i="3"/>
  <c r="N12" i="3"/>
  <c r="K12" i="3"/>
  <c r="L13" i="3" a="1"/>
  <c r="L13" i="3" s="1"/>
  <c r="M13" i="3" a="1"/>
  <c r="M13" i="3"/>
  <c r="N13" i="3" a="1"/>
  <c r="N13" i="3" s="1"/>
  <c r="K13" i="3" a="1"/>
  <c r="K13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H3" i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4" i="3" a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0" i="3" a="1"/>
  <c r="H32" i="3" a="1"/>
  <c r="E28" i="5" l="1"/>
  <c r="H4" i="3"/>
  <c r="H32" i="3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799029-2395-4625-9E1F-0F17767C08A2}" name="MS Access Database_Query" type="1" refreshedVersion="7" background="1">
    <dbPr connection="DSN=MS Access Database;DBQ=C:\OA\수강현황.accdb;DefaultDir=C:\OA;DriverId=25;FIL=MS Access;MaxBufferSize=2048;PageTimeout=5;" command="SELECT `1학기강의`.수강코드, `1학기강의`.성명, `1학기강의`.학년, `1학기강의`.수강료_x000d__x000a_FROM `C:\OA\수강현황.accdb`.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<sst xmlns="http://schemas.openxmlformats.org/spreadsheetml/2006/main" count="411" uniqueCount="133">
  <si>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</si>
  <si>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</si>
  <si>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</si>
  <si>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</si>
  <si>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</si>
  <si>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</si>
  <si>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</si>
  <si>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</si>
  <si>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</si>
  <si>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</si>
  <si>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</si>
  <si>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</si>
  <si>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</si>
  <si>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</si>
  <si>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</si>
  <si>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</si>
  <si>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</si>
  <si>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</si>
  <si>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</si>
  <si>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</si>
  <si>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</si>
  <si>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</si>
  <si>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</si>
  <si>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</si>
  <si>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</si>
  <si>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</si>
  <si>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</si>
  <si>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</si>
  <si>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</si>
  <si>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</si>
  <si>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</si>
  <si>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</si>
  <si>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</si>
  <si>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</si>
  <si>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</si>
  <si>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</si>
  <si>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</si>
  <si>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</si>
  <si>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</si>
  <si>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</si>
  <si>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</si>
  <si>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</si>
  <si>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</si>
  <si>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</si>
  <si>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</si>
  <si>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</si>
  <si>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</si>
  <si>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</si>
  <si>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</si>
  <si>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</si>
  <si>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</si>
  <si>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</si>
  <si>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</si>
  <si>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</si>
  <si>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</si>
  <si>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</si>
  <si>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</si>
  <si>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</si>
  <si>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</si>
  <si>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</si>
  <si>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</si>
  <si>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</si>
  <si>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</si>
  <si>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</si>
  <si>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</si>
  <si>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</si>
  <si>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</si>
  <si>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</si>
  <si>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</si>
  <si>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</si>
  <si>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</si>
  <si>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</si>
  <si>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</si>
  <si>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</si>
  <si>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</si>
  <si>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</si>
  <si>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</si>
  <si>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</si>
  <si>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</si>
  <si>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</si>
  <si>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</si>
  <si>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</si>
  <si>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</si>
  <si>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</si>
  <si>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</si>
  <si>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</si>
  <si>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</si>
  <si>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</si>
  <si>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</si>
  <si>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</si>
  <si>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</si>
  <si>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</si>
  <si>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</si>
  <si>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</si>
  <si>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</si>
  <si>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</si>
  <si>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</si>
  <si>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</si>
  <si>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</si>
  <si>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</si>
  <si>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</si>
  <si>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</si>
  <si>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</si>
  <si>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</si>
  <si>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</si>
  <si>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</si>
  <si>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</si>
  <si>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</si>
  <si>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</si>
  <si>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</si>
  <si>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</si>
  <si>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</si>
  <si>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</si>
  <si>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</si>
  <si>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</si>
  <si>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</si>
  <si>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</si>
  <si>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</si>
  <si>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수강코드2</t>
  </si>
  <si>
    <t>수강생수</t>
  </si>
  <si>
    <t>평균 : 수강료</t>
  </si>
  <si>
    <t>수강내역</t>
  </si>
  <si>
    <t>정희진</t>
    <phoneticPr fontId="1" type="noConversion"/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</si>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</sst>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0&quot;십&quot;0&quot;만&quot;0,&quot;천원&quot;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rgb="FFFA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7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21-4C35-B663-FC9EE3CDBA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성영주" refreshedDate="46034.807188194442" backgroundQuery="1" createdVersion="7" refreshedVersion="7" minRefreshableVersion="3" recordCount="37" xr:uid="{0D00A946-3DF4-488D-B9E3-B800BC1AC416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FF70E9-1206-4A64-9916-9A236B809B19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8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AD8F46-A2A6-43B3-8BFD-FE0019734DC9}" name="표1" displayName="표1" ref="A1:D3" totalsRowShown="0">
  <autoFilter ref="A1:D3" xr:uid="{F8AD8F46-A2A6-43B3-8BFD-FE0019734DC9}"/>
  <tableColumns count="4">
    <tableColumn id="1" xr3:uid="{CFD714AA-C7BA-4745-8B4B-99D9C3B417CD}" name="수강코드"/>
    <tableColumn id="2" xr3:uid="{09EABF20-B830-4968-BF90-3FD65EE0B52A}" name="성명"/>
    <tableColumn id="3" xr3:uid="{30B3AADC-E107-4FF8-A8E5-7CC9466E4DE7}" name="학년"/>
    <tableColumn id="4" xr3:uid="{8ACAA57A-3330-4E7B-8138-0812CED817F0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H48"/>
  <sheetViews>
    <sheetView view="pageBreakPreview" zoomScale="60" zoomScaleNormal="100" workbookViewId="0">
      <selection activeCell="M16" sqref="M16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8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  <c r="H3" t="b">
        <f>AND(MOD(ROW(),2)=0,D3="국사")</f>
        <v>0</v>
      </c>
    </row>
    <row r="4" spans="1:8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8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8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8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8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8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8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8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8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8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8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8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8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>
      <c r="A34" s="7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AND(MOD(ROW(),2)=0,$D3="국사")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K4" sqref="K4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122</v>
      </c>
      <c r="G4" s="5">
        <v>90000</v>
      </c>
      <c r="H4" s="5" cm="1">
        <f t="array" ref="H4">fn수강료할인(B4, 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 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 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 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 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 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 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 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 G12)</f>
        <v>95000</v>
      </c>
      <c r="J12" s="3" t="s">
        <v>70</v>
      </c>
      <c r="K12" s="5">
        <f>DSUM($B$3:$H$33,$G$3,K$10:K$11)</f>
        <v>920000</v>
      </c>
      <c r="L12" s="5">
        <f t="shared" ref="L12:N12" si="1">DSUM($B$3:$H$33,$G$3,L$10:L$11)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 G13)</f>
        <v>110000</v>
      </c>
      <c r="J13" s="3" t="s">
        <v>71</v>
      </c>
      <c r="K13" s="6">
        <f t="array" ref="K13">AVERAGE(IF(($E$4:$E$33=K$11),$G$4:$G$33))</f>
        <v>115000</v>
      </c>
      <c r="L13" s="6">
        <f t="array" ref="L13">AVERAGE(IF(($E$4:$E$33=L$11),$G$4:$G$33))</f>
        <v>106666.66666666667</v>
      </c>
      <c r="M13" s="6">
        <f t="array" ref="M13">AVERAGE(IF(($E$4:$E$33=M$11),$G$4:$G$33))</f>
        <v>100000</v>
      </c>
      <c r="N13" s="6">
        <f t="array" ref="N13">AVERAGE(IF(($E$4:$E$33=N$11),$G$4:$G$33))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 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 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 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 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 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 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 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 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 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 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 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 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 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 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 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 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 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 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 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 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5F00-3D23-4B85-859B-686D8AEF90C9}">
  <sheetPr codeName="Sheet8"/>
  <dimension ref="A1:D3"/>
  <sheetViews>
    <sheetView workbookViewId="0">
      <selection sqref="A1:D3"/>
    </sheetView>
  </sheetViews>
  <sheetFormatPr defaultRowHeight="17.399999999999999"/>
  <cols>
    <col min="1" max="1" width="9.796875" customWidth="1"/>
  </cols>
  <sheetData>
    <row r="1" spans="1:4">
      <c r="A1" t="s">
        <v>0</v>
      </c>
      <c r="B1" t="s">
        <v>1</v>
      </c>
      <c r="C1" t="s">
        <v>2</v>
      </c>
      <c r="D1" t="s">
        <v>5</v>
      </c>
    </row>
    <row r="2" spans="1:4">
      <c r="A2" t="s">
        <v>28</v>
      </c>
      <c r="B2" t="s">
        <v>50</v>
      </c>
      <c r="C2">
        <v>3</v>
      </c>
      <c r="D2">
        <v>110000</v>
      </c>
    </row>
    <row r="3" spans="1:4">
      <c r="A3" t="s">
        <v>28</v>
      </c>
      <c r="B3" t="s">
        <v>29</v>
      </c>
      <c r="C3">
        <v>3</v>
      </c>
      <c r="D3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topLeftCell="A4" workbookViewId="0">
      <selection activeCell="E9" sqref="E9"/>
    </sheetView>
  </sheetViews>
  <sheetFormatPr defaultRowHeight="17.399999999999999"/>
  <cols>
    <col min="2" max="2" width="12.296875" bestFit="1" customWidth="1"/>
    <col min="3" max="3" width="10.59765625" bestFit="1" customWidth="1"/>
    <col min="4" max="4" width="8.59765625" bestFit="1" customWidth="1"/>
    <col min="5" max="5" width="12.19921875" bestFit="1" customWidth="1"/>
    <col min="6" max="40" width="7.3984375" bestFit="1" customWidth="1"/>
    <col min="41" max="41" width="8.3984375" bestFit="1" customWidth="1"/>
  </cols>
  <sheetData>
    <row r="3" spans="2:5">
      <c r="B3" s="18" t="s">
        <v>2</v>
      </c>
      <c r="C3" t="s">
        <v>116</v>
      </c>
    </row>
    <row r="5" spans="2:5">
      <c r="B5" s="18" t="s">
        <v>118</v>
      </c>
      <c r="C5" s="18" t="s">
        <v>0</v>
      </c>
      <c r="D5" t="s">
        <v>119</v>
      </c>
      <c r="E5" t="s">
        <v>120</v>
      </c>
    </row>
    <row r="6" spans="2:5">
      <c r="B6" t="s">
        <v>17</v>
      </c>
      <c r="D6">
        <v>14</v>
      </c>
      <c r="E6" s="19">
        <v>96428.571428571435</v>
      </c>
    </row>
    <row r="7" spans="2:5">
      <c r="C7" t="s">
        <v>25</v>
      </c>
      <c r="D7">
        <v>9</v>
      </c>
      <c r="E7" s="19">
        <v>92222.222222222219</v>
      </c>
    </row>
    <row r="8" spans="2:5">
      <c r="C8" t="s">
        <v>15</v>
      </c>
      <c r="D8">
        <v>3</v>
      </c>
      <c r="E8" s="19">
        <v>100000</v>
      </c>
    </row>
    <row r="9" spans="2:5">
      <c r="C9" t="s">
        <v>28</v>
      </c>
      <c r="D9">
        <v>2</v>
      </c>
      <c r="E9" s="19">
        <v>110000</v>
      </c>
    </row>
    <row r="10" spans="2:5">
      <c r="B10" t="s">
        <v>13</v>
      </c>
      <c r="D10">
        <v>10</v>
      </c>
      <c r="E10" s="19">
        <v>100000</v>
      </c>
    </row>
    <row r="11" spans="2:5">
      <c r="C11" t="s">
        <v>11</v>
      </c>
      <c r="D11">
        <v>4</v>
      </c>
      <c r="E11" s="19">
        <v>90000</v>
      </c>
    </row>
    <row r="12" spans="2:5">
      <c r="C12" t="s">
        <v>35</v>
      </c>
      <c r="D12">
        <v>2</v>
      </c>
      <c r="E12" s="19">
        <v>100000</v>
      </c>
    </row>
    <row r="13" spans="2:5">
      <c r="C13" t="s">
        <v>31</v>
      </c>
      <c r="D13">
        <v>4</v>
      </c>
      <c r="E13" s="19">
        <v>110000</v>
      </c>
    </row>
    <row r="14" spans="2:5">
      <c r="B14" t="s">
        <v>45</v>
      </c>
      <c r="D14">
        <v>4</v>
      </c>
      <c r="E14" s="19">
        <v>110000</v>
      </c>
    </row>
    <row r="15" spans="2:5">
      <c r="C15" t="s">
        <v>43</v>
      </c>
      <c r="D15">
        <v>2</v>
      </c>
      <c r="E15" s="19">
        <v>100000</v>
      </c>
    </row>
    <row r="16" spans="2:5">
      <c r="C16" t="s">
        <v>53</v>
      </c>
      <c r="D16">
        <v>2</v>
      </c>
      <c r="E16" s="19">
        <v>120000</v>
      </c>
    </row>
    <row r="17" spans="2:5">
      <c r="B17" t="s">
        <v>9</v>
      </c>
      <c r="D17">
        <v>9</v>
      </c>
      <c r="E17" s="19">
        <v>115555.55555555556</v>
      </c>
    </row>
    <row r="18" spans="2:5">
      <c r="C18" t="s">
        <v>22</v>
      </c>
      <c r="D18">
        <v>1</v>
      </c>
      <c r="E18" s="19">
        <v>110000</v>
      </c>
    </row>
    <row r="19" spans="2:5">
      <c r="C19" t="s">
        <v>7</v>
      </c>
      <c r="D19">
        <v>3</v>
      </c>
      <c r="E19" s="19">
        <v>110000</v>
      </c>
    </row>
    <row r="20" spans="2:5">
      <c r="C20" t="s">
        <v>19</v>
      </c>
      <c r="D20">
        <v>5</v>
      </c>
      <c r="E20" s="19">
        <v>120000</v>
      </c>
    </row>
    <row r="21" spans="2:5">
      <c r="B21" t="s">
        <v>117</v>
      </c>
      <c r="D21">
        <v>37</v>
      </c>
      <c r="E21" s="19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abSelected="1" workbookViewId="0">
      <selection activeCell="A7" sqref="A7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128</v>
      </c>
      <c r="C7" s="1"/>
      <c r="D7" s="1"/>
      <c r="E7" s="5"/>
      <c r="F7" s="1"/>
      <c r="G7" s="5"/>
    </row>
    <row r="8" spans="1:7" outlineLevel="1">
      <c r="A8" s="1"/>
      <c r="B8" s="22" t="s">
        <v>123</v>
      </c>
      <c r="C8" s="1"/>
      <c r="D8" s="1"/>
      <c r="E8" s="5">
        <f>SUBTOTAL(1,E3:E6)</f>
        <v>32370</v>
      </c>
      <c r="F8" s="1"/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129</v>
      </c>
      <c r="C13" s="1"/>
      <c r="D13" s="1"/>
      <c r="E13" s="5"/>
      <c r="F13" s="1"/>
      <c r="G13" s="5"/>
    </row>
    <row r="14" spans="1:7" outlineLevel="1">
      <c r="A14" s="1"/>
      <c r="B14" s="22" t="s">
        <v>124</v>
      </c>
      <c r="C14" s="1"/>
      <c r="D14" s="1"/>
      <c r="E14" s="5">
        <f>SUBTOTAL(1,E9:E12)</f>
        <v>32370</v>
      </c>
      <c r="F14" s="1"/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130</v>
      </c>
      <c r="C19" s="1"/>
      <c r="D19" s="1"/>
      <c r="E19" s="5"/>
      <c r="F19" s="1"/>
      <c r="G19" s="5"/>
    </row>
    <row r="20" spans="1:7" outlineLevel="1">
      <c r="A20" s="1"/>
      <c r="B20" s="22" t="s">
        <v>125</v>
      </c>
      <c r="C20" s="1"/>
      <c r="D20" s="1"/>
      <c r="E20" s="5">
        <f>SUBTOTAL(1,E15:E18)</f>
        <v>32370</v>
      </c>
      <c r="F20" s="1"/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3">
        <f>SUBTOTAL(3,A21:A24)</f>
        <v>4</v>
      </c>
      <c r="B25" s="25" t="s">
        <v>131</v>
      </c>
      <c r="C25" s="23"/>
      <c r="D25" s="23"/>
      <c r="E25" s="24"/>
      <c r="F25" s="23"/>
      <c r="G25" s="24"/>
    </row>
    <row r="26" spans="1:7" outlineLevel="1">
      <c r="A26" s="23"/>
      <c r="B26" s="25" t="s">
        <v>126</v>
      </c>
      <c r="C26" s="23"/>
      <c r="D26" s="23"/>
      <c r="E26" s="24">
        <f>SUBTOTAL(1,E21:E24)</f>
        <v>32370</v>
      </c>
      <c r="F26" s="23"/>
      <c r="G26" s="24"/>
    </row>
    <row r="27" spans="1:7">
      <c r="A27" s="23">
        <f>SUBTOTAL(3,A3:A24)</f>
        <v>16</v>
      </c>
      <c r="B27" s="25" t="s">
        <v>132</v>
      </c>
      <c r="C27" s="23"/>
      <c r="D27" s="23"/>
      <c r="E27" s="24"/>
      <c r="F27" s="23"/>
      <c r="G27" s="24"/>
    </row>
    <row r="28" spans="1:7">
      <c r="A28" s="23"/>
      <c r="B28" s="25" t="s">
        <v>127</v>
      </c>
      <c r="C28" s="23"/>
      <c r="D28" s="23"/>
      <c r="E28" s="24">
        <f>SUBTOTAL(1,E3:E24)</f>
        <v>32370</v>
      </c>
      <c r="F28" s="23"/>
      <c r="G28" s="24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xWindow="168" yWindow="571" count="2">
    <dataValidation type="custom" allowBlank="1" showInputMessage="1" showErrorMessage="1" sqref="A12 A18 A6 A3 A4 A5 A9 A10 A11 A15 A16 A17 A21 A22 A23 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2 B18 B6 B3 B4 B5 B9 B10 B11 B15 B16 B17 B21 B22 B23 B24" xr:uid="{13A3C3F4-4D52-4AB7-9730-337C1BD29FEA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10" workbookViewId="0">
      <selection activeCell="N20" sqref="N20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J11" sqref="J11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0">
        <v>272000</v>
      </c>
      <c r="D4" s="20">
        <v>324000</v>
      </c>
      <c r="E4" s="20">
        <v>99000</v>
      </c>
    </row>
    <row r="5" spans="2:5">
      <c r="B5" s="1" t="s">
        <v>10</v>
      </c>
      <c r="C5" s="20">
        <v>364000</v>
      </c>
      <c r="D5" s="20">
        <v>81000</v>
      </c>
      <c r="E5" s="20">
        <v>192000</v>
      </c>
    </row>
    <row r="6" spans="2:5">
      <c r="B6" s="1" t="s">
        <v>33</v>
      </c>
      <c r="C6" s="20">
        <v>203000</v>
      </c>
      <c r="D6" s="20">
        <v>486000</v>
      </c>
      <c r="E6" s="20">
        <v>613000</v>
      </c>
    </row>
    <row r="7" spans="2:5">
      <c r="B7" s="1" t="s">
        <v>14</v>
      </c>
      <c r="C7" s="20">
        <v>323000</v>
      </c>
      <c r="D7" s="20">
        <v>70000</v>
      </c>
      <c r="E7" s="20">
        <v>486000</v>
      </c>
    </row>
    <row r="8" spans="2:5">
      <c r="B8" s="1" t="s">
        <v>27</v>
      </c>
      <c r="C8" s="20">
        <v>381000</v>
      </c>
      <c r="D8" s="20">
        <v>120000</v>
      </c>
      <c r="E8" s="20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21" t="s">
        <v>121</v>
      </c>
      <c r="I2" t="s">
        <v>88</v>
      </c>
    </row>
    <row r="3" spans="1:12" ht="18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8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성영주</cp:lastModifiedBy>
  <dcterms:created xsi:type="dcterms:W3CDTF">2023-08-09T00:13:15Z</dcterms:created>
  <dcterms:modified xsi:type="dcterms:W3CDTF">2026-01-12T10:57:44Z</dcterms:modified>
</cp:coreProperties>
</file>