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68c7a970734a40d/바탕 화면/2025_기출문제집_컴활1급실기_학습자료_241206 update/02 최신기출유형/08회/"/>
    </mc:Choice>
  </mc:AlternateContent>
  <xr:revisionPtr revIDLastSave="167" documentId="13_ncr:1_{E628193B-E654-430D-AF75-57AFBF2C977C}" xr6:coauthVersionLast="47" xr6:coauthVersionMax="47" xr10:uidLastSave="{8887579F-1E2D-4F3B-9D42-D89CE6D14F37}"/>
  <bookViews>
    <workbookView xWindow="-110" yWindow="-110" windowWidth="25820" windowHeight="15500" activeTab="4" xr2:uid="{812066B2-97CF-4D81-BA16-AB7A7A7E7780}"/>
  </bookViews>
  <sheets>
    <sheet name="기본작업" sheetId="1" r:id="rId1"/>
    <sheet name="계산작업" sheetId="3" r:id="rId2"/>
    <sheet name="국어" sheetId="11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기본작업!$A$2:$G$32</definedName>
    <definedName name="_xlnm.Criteria" localSheetId="0">기본작업!$A$34:$A$35</definedName>
    <definedName name="_xlnm.Extract" localSheetId="0">기본작업!$A$37:$E$37</definedName>
    <definedName name="_xlnm.Print_Area" localSheetId="0">기본작업!$A$2:$G$32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5" i="1" l="1"/>
  <c r="A25" i="5"/>
  <c r="A19" i="5"/>
  <c r="A13" i="5"/>
  <c r="A7" i="5"/>
  <c r="A27" i="5" s="1"/>
  <c r="F26" i="5"/>
  <c r="F20" i="5"/>
  <c r="F14" i="5"/>
  <c r="F8" i="5"/>
  <c r="L13" i="3" a="1"/>
  <c r="L13" i="3" s="1"/>
  <c r="M13" i="3" a="1"/>
  <c r="M13" i="3" s="1"/>
  <c r="N13" i="3" a="1"/>
  <c r="N13" i="3" s="1"/>
  <c r="K13" i="3" a="1"/>
  <c r="K13" i="3" s="1"/>
  <c r="L12" i="3"/>
  <c r="M12" i="3"/>
  <c r="N12" i="3"/>
  <c r="K12" i="3"/>
  <c r="L4" i="3" a="1"/>
  <c r="L4" i="3" s="1"/>
  <c r="M4" i="3" a="1"/>
  <c r="M4" i="3"/>
  <c r="L5" i="3" a="1"/>
  <c r="L5" i="3" s="1"/>
  <c r="M5" i="3" a="1"/>
  <c r="M5" i="3"/>
  <c r="L6" i="3" a="1"/>
  <c r="L6" i="3" s="1"/>
  <c r="M6" i="3" a="1"/>
  <c r="M6" i="3"/>
  <c r="L7" i="3" a="1"/>
  <c r="L7" i="3" s="1"/>
  <c r="M7" i="3" a="1"/>
  <c r="M7" i="3"/>
  <c r="K5" i="3" a="1"/>
  <c r="K5" i="3" s="1"/>
  <c r="K6" i="3" a="1"/>
  <c r="K6" i="3" s="1"/>
  <c r="K7" i="3" a="1"/>
  <c r="K7" i="3" s="1"/>
  <c r="K4" i="3" a="1"/>
  <c r="K4" i="3" s="1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4" i="3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H5" i="3" a="1"/>
  <c r="H8" i="3" a="1"/>
  <c r="H10" i="3" a="1"/>
  <c r="H14" i="3" a="1"/>
  <c r="H16" i="3" a="1"/>
  <c r="H20" i="3" a="1"/>
  <c r="H26" i="3" a="1"/>
  <c r="H30" i="3" a="1"/>
  <c r="H7" i="3" a="1"/>
  <c r="H13" i="3" a="1"/>
  <c r="H17" i="3" a="1"/>
  <c r="H21" i="3" a="1"/>
  <c r="H25" i="3" a="1"/>
  <c r="H29" i="3" a="1"/>
  <c r="H33" i="3" a="1"/>
  <c r="H6" i="3" a="1"/>
  <c r="H12" i="3" a="1"/>
  <c r="H18" i="3" a="1"/>
  <c r="H22" i="3" a="1"/>
  <c r="H24" i="3" a="1"/>
  <c r="H28" i="3" a="1"/>
  <c r="H32" i="3" a="1"/>
  <c r="H9" i="3" a="1"/>
  <c r="H11" i="3" a="1"/>
  <c r="H15" i="3" a="1"/>
  <c r="H19" i="3" a="1"/>
  <c r="H23" i="3" a="1"/>
  <c r="H27" i="3" a="1"/>
  <c r="H31" i="3" a="1"/>
  <c r="H4" i="3" a="1"/>
  <c r="F28" i="5" l="1"/>
  <c r="H31" i="3"/>
  <c r="H27" i="3"/>
  <c r="H23" i="3"/>
  <c r="H19" i="3"/>
  <c r="H15" i="3"/>
  <c r="H11" i="3"/>
  <c r="H9" i="3"/>
  <c r="H32" i="3"/>
  <c r="H28" i="3"/>
  <c r="H24" i="3"/>
  <c r="H22" i="3"/>
  <c r="H18" i="3"/>
  <c r="H12" i="3"/>
  <c r="H6" i="3"/>
  <c r="H33" i="3"/>
  <c r="H29" i="3"/>
  <c r="H25" i="3"/>
  <c r="H21" i="3"/>
  <c r="H17" i="3"/>
  <c r="H13" i="3"/>
  <c r="H7" i="3"/>
  <c r="H30" i="3"/>
  <c r="H26" i="3"/>
  <c r="H20" i="3"/>
  <c r="H16" i="3"/>
  <c r="H14" i="3"/>
  <c r="H10" i="3"/>
  <c r="H8" i="3"/>
  <c r="H5" i="3"/>
  <c r="H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3D5DD1E-1F17-4118-8943-05A2C85177BE}" keepAlive="1" name="쿼리 - 1학기강의" description="통합 문서의 '1학기강의' 쿼리에 대한 연결입니다." type="5" refreshedVersion="8" background="1">
    <dbPr connection="Provider=Microsoft.Mashup.OleDb.1;Data Source=$Workbook$;Location=1학기강의;Extended Properties=&quot;&quot;" command="SELECT * FROM [1학기강의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<sst xmlns="http://schemas.openxmlformats.org/spreadsheetml/2006/main" count="436" uniqueCount="137">
  <si>
    <t>수강코드</t>
  </si>
  <si>
    <t>성명</t>
  </si>
  <si>
    <t>학년</t>
  </si>
  <si>
    <t>과목</t>
  </si>
  <si>
    <t>담당강사</t>
  </si>
  <si>
    <t>수강료</t>
  </si>
  <si>
    <t>수강료할인</t>
  </si>
  <si>
    <t>가002</t>
  </si>
  <si>
    <t>김진호</t>
  </si>
  <si>
    <t>영어</t>
  </si>
  <si>
    <t>김원선</t>
  </si>
  <si>
    <t>라001</t>
  </si>
  <si>
    <t>여현수</t>
  </si>
  <si>
    <t>국사</t>
  </si>
  <si>
    <t>이정철</t>
  </si>
  <si>
    <t>다002</t>
  </si>
  <si>
    <t>김현수</t>
  </si>
  <si>
    <t>국어</t>
  </si>
  <si>
    <t>고민두</t>
  </si>
  <si>
    <t>가003</t>
  </si>
  <si>
    <t>조영상</t>
  </si>
  <si>
    <t>강진주</t>
  </si>
  <si>
    <t>가001</t>
  </si>
  <si>
    <t>지상렬</t>
  </si>
  <si>
    <t>김진민</t>
  </si>
  <si>
    <t>다001</t>
  </si>
  <si>
    <t>김애자</t>
  </si>
  <si>
    <t>정희진</t>
  </si>
  <si>
    <t>다003</t>
  </si>
  <si>
    <t>강민성</t>
  </si>
  <si>
    <t>유삼순</t>
  </si>
  <si>
    <t>라003</t>
  </si>
  <si>
    <t>정창영</t>
  </si>
  <si>
    <t>신길동</t>
  </si>
  <si>
    <t>김호준</t>
  </si>
  <si>
    <t>라002</t>
  </si>
  <si>
    <t>송진윤</t>
  </si>
  <si>
    <t>노정현</t>
  </si>
  <si>
    <t>장원길</t>
  </si>
  <si>
    <t>배인숙</t>
  </si>
  <si>
    <t>우강철</t>
  </si>
  <si>
    <t>박호준</t>
  </si>
  <si>
    <t>김연지</t>
  </si>
  <si>
    <t>나001</t>
  </si>
  <si>
    <t>현나현</t>
  </si>
  <si>
    <t>수학</t>
  </si>
  <si>
    <t>황민규</t>
  </si>
  <si>
    <t>정상영</t>
  </si>
  <si>
    <t>송우선</t>
  </si>
  <si>
    <t>강일신</t>
  </si>
  <si>
    <t>정민수</t>
  </si>
  <si>
    <t>김희수</t>
  </si>
  <si>
    <t>민경성</t>
  </si>
  <si>
    <t>나003</t>
  </si>
  <si>
    <t>강병규</t>
  </si>
  <si>
    <t>이호섭</t>
  </si>
  <si>
    <t>김대호</t>
  </si>
  <si>
    <t>김준수</t>
  </si>
  <si>
    <t>정윤호</t>
  </si>
  <si>
    <t>김원중</t>
  </si>
  <si>
    <t>진민진</t>
  </si>
  <si>
    <t>윤은혜</t>
  </si>
  <si>
    <t>김여진</t>
  </si>
  <si>
    <t>[표1]</t>
  </si>
  <si>
    <t>[표2] 과목별 학년별 수강인원</t>
  </si>
  <si>
    <t>가</t>
  </si>
  <si>
    <t>나</t>
  </si>
  <si>
    <t>다</t>
  </si>
  <si>
    <t>라</t>
  </si>
  <si>
    <t>[표3]</t>
  </si>
  <si>
    <t>수강료합계</t>
  </si>
  <si>
    <t>수강료평균</t>
  </si>
  <si>
    <t>의류코드</t>
  </si>
  <si>
    <t>사이즈</t>
  </si>
  <si>
    <t>재고량</t>
  </si>
  <si>
    <t>입고량</t>
  </si>
  <si>
    <t>판매가</t>
  </si>
  <si>
    <t>판매량</t>
  </si>
  <si>
    <t>판매총액</t>
  </si>
  <si>
    <t>CT9W621</t>
  </si>
  <si>
    <t>J8D1J31</t>
  </si>
  <si>
    <t>DAJC203</t>
  </si>
  <si>
    <t>CL9SC10</t>
  </si>
  <si>
    <t>강사별 지출내역</t>
  </si>
  <si>
    <t>강사명</t>
  </si>
  <si>
    <t>1학년</t>
  </si>
  <si>
    <t>2학년</t>
  </si>
  <si>
    <t>3학년</t>
  </si>
  <si>
    <t>[참조표]</t>
  </si>
  <si>
    <t>수강생</t>
  </si>
  <si>
    <t>월수강료</t>
  </si>
  <si>
    <t>홍길동</t>
  </si>
  <si>
    <t>A100</t>
  </si>
  <si>
    <t>신동길</t>
  </si>
  <si>
    <t>A200</t>
  </si>
  <si>
    <t>고전</t>
  </si>
  <si>
    <t>김솔유</t>
  </si>
  <si>
    <t>B100</t>
  </si>
  <si>
    <t>고두심</t>
  </si>
  <si>
    <t>B200</t>
  </si>
  <si>
    <t>현대사</t>
  </si>
  <si>
    <t>노현정</t>
  </si>
  <si>
    <t>C100</t>
  </si>
  <si>
    <t>조예슬</t>
  </si>
  <si>
    <t>C200</t>
  </si>
  <si>
    <t>문법</t>
  </si>
  <si>
    <t>박종훈</t>
  </si>
  <si>
    <t>D100</t>
  </si>
  <si>
    <t>정솔희</t>
  </si>
  <si>
    <t>D200</t>
  </si>
  <si>
    <t>과탐</t>
  </si>
  <si>
    <t>김태희</t>
  </si>
  <si>
    <t>E300</t>
  </si>
  <si>
    <t>사탐</t>
  </si>
  <si>
    <t>유인촌</t>
  </si>
  <si>
    <t>조건</t>
    <phoneticPr fontId="1" type="noConversion"/>
  </si>
  <si>
    <t>김영진</t>
  </si>
  <si>
    <t>이미철</t>
  </si>
  <si>
    <t>양민경</t>
  </si>
  <si>
    <t>명호준</t>
  </si>
  <si>
    <t>(모두)</t>
  </si>
  <si>
    <t>총합계</t>
  </si>
  <si>
    <t>수강코드2</t>
  </si>
  <si>
    <t>수강생수</t>
  </si>
  <si>
    <t>평균 : 수강료</t>
  </si>
  <si>
    <t>수강생수 - 수강코드2: 그룹3, 학년: 1 (+)에 대한 세부 정보</t>
  </si>
  <si>
    <t>90 평균</t>
  </si>
  <si>
    <t>95 평균</t>
  </si>
  <si>
    <t>100 평균</t>
  </si>
  <si>
    <t>105 평균</t>
  </si>
  <si>
    <t>전체 평균</t>
  </si>
  <si>
    <t>90 개수</t>
  </si>
  <si>
    <t>95 개수</t>
  </si>
  <si>
    <t>100 개수</t>
  </si>
  <si>
    <t>105 개수</t>
  </si>
  <si>
    <t>전체 개수</t>
  </si>
  <si>
    <t>수강내역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</si>
</sst>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General&quot;학년&quot;"/>
    <numFmt numFmtId="177" formatCode="[&gt;=100000]0&quot;십&quot;0&quot;만&quot;0,&quot;천&quot;&quot;원&quot;;0&quot;만&quot;0,&quot;천&quot;&quot;원&quot;"/>
  </numFmts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</font>
    <font>
      <b/>
      <sz val="11"/>
      <color theme="1"/>
      <name val="맑은 고딕"/>
      <family val="2"/>
      <charset val="129"/>
      <scheme val="minor"/>
    </font>
    <font>
      <b/>
      <sz val="11"/>
      <color rgb="FFFA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3" fillId="0" borderId="1" xfId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0" fillId="0" borderId="0" xfId="0" applyNumberFormat="1">
      <alignment vertical="center"/>
    </xf>
    <xf numFmtId="0" fontId="0" fillId="0" borderId="5" xfId="0" applyBorder="1" applyAlignment="1">
      <alignment horizontal="center" vertical="center"/>
    </xf>
    <xf numFmtId="41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0" borderId="9" xfId="0" applyNumberFormat="1" applyBorder="1" applyAlignment="1">
      <alignment horizontal="center" vertical="center"/>
    </xf>
    <xf numFmtId="42" fontId="0" fillId="0" borderId="1" xfId="0" applyNumberFormat="1" applyBorder="1" applyAlignment="1" applyProtection="1">
      <alignment horizontal="center" vertical="center"/>
      <protection hidden="1"/>
    </xf>
    <xf numFmtId="0" fontId="0" fillId="0" borderId="0" xfId="0" pivotButton="1">
      <alignment vertical="center"/>
    </xf>
    <xf numFmtId="42" fontId="0" fillId="0" borderId="0" xfId="0" applyNumberFormat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77" fontId="0" fillId="0" borderId="1" xfId="2" applyNumberFormat="1" applyFont="1" applyBorder="1" applyAlignment="1">
      <alignment vertical="center"/>
    </xf>
    <xf numFmtId="0" fontId="5" fillId="0" borderId="0" xfId="0" applyFont="1">
      <alignment vertical="center"/>
    </xf>
  </cellXfs>
  <cellStyles count="3">
    <cellStyle name="쉼표 [0]" xfId="1" builtinId="6"/>
    <cellStyle name="통화 [0]" xfId="2" builtinId="7"/>
    <cellStyle name="표준" xfId="0" builtinId="0"/>
  </cellStyles>
  <dxfs count="1">
    <dxf>
      <font>
        <b val="0"/>
        <i/>
        <color rgb="FFEE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r>
              <a:rPr lang="ko-KR" altLang="en-US" sz="1500">
                <a:latin typeface="굴림" panose="020B0600000101010101" pitchFamily="50" charset="-127"/>
                <a:ea typeface="굴림" panose="020B0600000101010101" pitchFamily="50" charset="-127"/>
              </a:rPr>
              <a:t>강사별 지출내역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1학년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'기타작업-1'!$B$4:$B$8</c:f>
              <c:strCache>
                <c:ptCount val="5"/>
                <c:pt idx="0">
                  <c:v>강진주</c:v>
                </c:pt>
                <c:pt idx="1">
                  <c:v>김원선</c:v>
                </c:pt>
                <c:pt idx="2">
                  <c:v>신길동</c:v>
                </c:pt>
                <c:pt idx="3">
                  <c:v>이정철</c:v>
                </c:pt>
                <c:pt idx="4">
                  <c:v>정희진</c:v>
                </c:pt>
              </c:strCache>
            </c:strRef>
          </c:cat>
          <c:val>
            <c:numRef>
              <c:f>'기타작업-1'!$C$4:$C$8</c:f>
              <c:numCache>
                <c:formatCode>_("₩"* #,##0_);_("₩"* \(#,##0\);_("₩"* "-"_);_(@_)</c:formatCode>
                <c:ptCount val="5"/>
                <c:pt idx="0">
                  <c:v>270000</c:v>
                </c:pt>
                <c:pt idx="1">
                  <c:v>360000</c:v>
                </c:pt>
                <c:pt idx="2">
                  <c:v>200000</c:v>
                </c:pt>
                <c:pt idx="3">
                  <c:v>300000</c:v>
                </c:pt>
                <c:pt idx="4">
                  <c:v>380000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8E-4943-B0AE-35FF97DABE95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2학년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'기타작업-1'!$B$4:$B$8</c:f>
              <c:strCache>
                <c:ptCount val="5"/>
                <c:pt idx="0">
                  <c:v>강진주</c:v>
                </c:pt>
                <c:pt idx="1">
                  <c:v>김원선</c:v>
                </c:pt>
                <c:pt idx="2">
                  <c:v>신길동</c:v>
                </c:pt>
                <c:pt idx="3">
                  <c:v>이정철</c:v>
                </c:pt>
                <c:pt idx="4">
                  <c:v>정희진</c:v>
                </c:pt>
              </c:strCache>
            </c:strRef>
          </c:cat>
          <c:val>
            <c:numRef>
              <c:f>'기타작업-1'!$D$4:$D$8</c:f>
              <c:numCache>
                <c:formatCode>_("₩"* #,##0_);_("₩"* \(#,##0\);_("₩"* "-"_);_(@_)</c:formatCode>
                <c:ptCount val="5"/>
                <c:pt idx="0">
                  <c:v>324000</c:v>
                </c:pt>
                <c:pt idx="1">
                  <c:v>81000</c:v>
                </c:pt>
                <c:pt idx="2">
                  <c:v>486000</c:v>
                </c:pt>
                <c:pt idx="3">
                  <c:v>270000</c:v>
                </c:pt>
                <c:pt idx="4">
                  <c:v>120000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8E-4943-B0AE-35FF97DABE9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968055824"/>
        <c:axId val="883646624"/>
      </c:barChart>
      <c:lineChart>
        <c:grouping val="standard"/>
        <c:varyColors val="0"/>
        <c:ser>
          <c:idx val="2"/>
          <c:order val="2"/>
          <c:tx>
            <c:strRef>
              <c:f>'기타작업-1'!$E$3</c:f>
              <c:strCache>
                <c:ptCount val="1"/>
                <c:pt idx="0">
                  <c:v>3학년</c:v>
                </c:pt>
              </c:strCache>
            </c:strRef>
          </c:tx>
          <c:spPr>
            <a:ln w="28575" cap="rnd">
              <a:solidFill>
                <a:schemeClr val="accent3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'기타작업-1'!$E$4:$E$8</c:f>
              <c:numCache>
                <c:formatCode>_("₩"* #,##0_);_("₩"* \(#,##0\);_("₩"* "-"_);_(@_)</c:formatCode>
                <c:ptCount val="5"/>
                <c:pt idx="0">
                  <c:v>99000</c:v>
                </c:pt>
                <c:pt idx="1">
                  <c:v>190000</c:v>
                </c:pt>
                <c:pt idx="2">
                  <c:v>600000</c:v>
                </c:pt>
                <c:pt idx="3">
                  <c:v>480000</c:v>
                </c:pt>
                <c:pt idx="4">
                  <c:v>81000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99-49B2-8401-8BD25CE89EE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68055824"/>
        <c:axId val="883646624"/>
      </c:lineChart>
      <c:catAx>
        <c:axId val="968055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83646624"/>
        <c:crosses val="autoZero"/>
        <c:auto val="1"/>
        <c:lblAlgn val="ctr"/>
        <c:lblOffset val="100"/>
        <c:noMultiLvlLbl val="0"/>
      </c:catAx>
      <c:valAx>
        <c:axId val="883646624"/>
        <c:scaling>
          <c:orientation val="minMax"/>
          <c:max val="80000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68055824"/>
        <c:crosses val="autoZero"/>
        <c:crossBetween val="between"/>
        <c:majorUnit val="200000"/>
      </c:val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legend>
      <c:legendPos val="t"/>
      <c:overlay val="0"/>
      <c:spPr>
        <a:noFill/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28</xdr:row>
      <xdr:rowOff>0</xdr:rowOff>
    </xdr:to>
    <xdr:graphicFrame macro="">
      <xdr:nvGraphicFramePr>
        <xdr:cNvPr id="6" name="차트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9</xdr:row>
          <xdr:rowOff>0</xdr:rowOff>
        </xdr:from>
        <xdr:to>
          <xdr:col>4</xdr:col>
          <xdr:colOff>0</xdr:colOff>
          <xdr:row>11</xdr:row>
          <xdr:rowOff>0</xdr:rowOff>
        </xdr:to>
        <xdr:sp macro="" textlink="">
          <xdr:nvSpPr>
            <xdr:cNvPr id="7169" name="Button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9</xdr:row>
          <xdr:rowOff>0</xdr:rowOff>
        </xdr:from>
        <xdr:to>
          <xdr:col>5</xdr:col>
          <xdr:colOff>0</xdr:colOff>
          <xdr:row>11</xdr:row>
          <xdr:rowOff>0</xdr:rowOff>
        </xdr:to>
        <xdr:sp macro="" textlink="">
          <xdr:nvSpPr>
            <xdr:cNvPr id="7170" name="Button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6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색조보기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431800</xdr:colOff>
          <xdr:row>0</xdr:row>
          <xdr:rowOff>50800</xdr:rowOff>
        </xdr:from>
        <xdr:to>
          <xdr:col>6</xdr:col>
          <xdr:colOff>0</xdr:colOff>
          <xdr:row>1</xdr:row>
          <xdr:rowOff>165100</xdr:rowOff>
        </xdr:to>
        <xdr:sp macro="" textlink="">
          <xdr:nvSpPr>
            <xdr:cNvPr id="2049" name="cmd수강등록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혜정" refreshedDate="45845.921119791667" backgroundQuery="1" createdVersion="8" refreshedVersion="8" minRefreshableVersion="3" recordCount="37" xr:uid="{AB8E9784-553E-4B93-B397-BB8DB8ECF080}">
  <cacheSource type="external" connectionId="1"/>
  <cacheFields count="5">
    <cacheField name="수강코드" numFmtId="0">
      <sharedItems count="11">
        <s v="다001"/>
        <s v="다003"/>
        <s v="가003"/>
        <s v="가002"/>
        <s v="다002"/>
        <s v="라003"/>
        <s v="라001"/>
        <s v="나001"/>
        <s v="라002"/>
        <s v="나003"/>
        <s v="가001"/>
      </sharedItems>
      <fieldGroup par="4"/>
    </cacheField>
    <cacheField name="성명" numFmtId="0">
      <sharedItems/>
    </cacheField>
    <cacheField name="학년" numFmtId="0">
      <sharedItems containsSemiMixedTypes="0" containsString="0" containsNumber="1" containsInteger="1" minValue="1" maxValue="3" count="3">
        <n v="1"/>
        <n v="3"/>
        <n v="2"/>
      </sharedItems>
    </cacheField>
    <cacheField name="수강료" numFmtId="0">
      <sharedItems containsSemiMixedTypes="0" containsString="0" containsNumber="1" containsInteger="1" minValue="90000" maxValue="120000" count="4">
        <n v="90000"/>
        <n v="110000"/>
        <n v="120000"/>
        <n v="100000"/>
      </sharedItems>
    </cacheField>
    <cacheField name="수강코드2" numFmtId="0" databaseField="0">
      <fieldGroup base="0">
        <discretePr count="11">
          <x v="2"/>
          <x v="2"/>
          <x v="0"/>
          <x v="0"/>
          <x v="2"/>
          <x v="3"/>
          <x v="3"/>
          <x v="1"/>
          <x v="3"/>
          <x v="1"/>
          <x v="0"/>
        </discretePr>
        <groupItems count="4">
          <s v="그룹1"/>
          <s v="그룹2"/>
          <s v="그룹3"/>
          <s v="그룹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">
  <r>
    <x v="0"/>
    <s v="김애자"/>
    <x v="0"/>
    <x v="0"/>
  </r>
  <r>
    <x v="1"/>
    <s v="강민성"/>
    <x v="1"/>
    <x v="1"/>
  </r>
  <r>
    <x v="2"/>
    <s v="배인숙"/>
    <x v="1"/>
    <x v="2"/>
  </r>
  <r>
    <x v="3"/>
    <s v="윤은혜"/>
    <x v="2"/>
    <x v="1"/>
  </r>
  <r>
    <x v="1"/>
    <s v="정민수"/>
    <x v="1"/>
    <x v="1"/>
  </r>
  <r>
    <x v="2"/>
    <s v="김희수"/>
    <x v="1"/>
    <x v="2"/>
  </r>
  <r>
    <x v="0"/>
    <s v="김원중"/>
    <x v="0"/>
    <x v="0"/>
  </r>
  <r>
    <x v="2"/>
    <s v="진민진"/>
    <x v="1"/>
    <x v="2"/>
  </r>
  <r>
    <x v="4"/>
    <s v="김현수"/>
    <x v="2"/>
    <x v="3"/>
  </r>
  <r>
    <x v="5"/>
    <s v="정창영"/>
    <x v="1"/>
    <x v="1"/>
  </r>
  <r>
    <x v="3"/>
    <s v="우강철"/>
    <x v="2"/>
    <x v="1"/>
  </r>
  <r>
    <x v="6"/>
    <s v="박호준"/>
    <x v="0"/>
    <x v="0"/>
  </r>
  <r>
    <x v="3"/>
    <s v="김진호"/>
    <x v="2"/>
    <x v="1"/>
  </r>
  <r>
    <x v="6"/>
    <s v="여현수"/>
    <x v="0"/>
    <x v="0"/>
  </r>
  <r>
    <x v="6"/>
    <s v="김여진"/>
    <x v="0"/>
    <x v="0"/>
  </r>
  <r>
    <x v="5"/>
    <s v="김연지"/>
    <x v="1"/>
    <x v="1"/>
  </r>
  <r>
    <x v="7"/>
    <s v="현나현"/>
    <x v="0"/>
    <x v="3"/>
  </r>
  <r>
    <x v="4"/>
    <s v="정상영"/>
    <x v="2"/>
    <x v="3"/>
  </r>
  <r>
    <x v="0"/>
    <s v="송우선"/>
    <x v="0"/>
    <x v="0"/>
  </r>
  <r>
    <x v="5"/>
    <s v="강일신"/>
    <x v="1"/>
    <x v="1"/>
  </r>
  <r>
    <x v="0"/>
    <s v="김호준"/>
    <x v="0"/>
    <x v="0"/>
  </r>
  <r>
    <x v="8"/>
    <s v="송진윤"/>
    <x v="2"/>
    <x v="3"/>
  </r>
  <r>
    <x v="0"/>
    <s v="장원길"/>
    <x v="0"/>
    <x v="0"/>
  </r>
  <r>
    <x v="7"/>
    <s v="민경성"/>
    <x v="0"/>
    <x v="3"/>
  </r>
  <r>
    <x v="9"/>
    <s v="강병규"/>
    <x v="1"/>
    <x v="2"/>
  </r>
  <r>
    <x v="4"/>
    <s v="김대호"/>
    <x v="2"/>
    <x v="3"/>
  </r>
  <r>
    <x v="2"/>
    <s v="조영상"/>
    <x v="1"/>
    <x v="2"/>
  </r>
  <r>
    <x v="10"/>
    <s v="지상렬"/>
    <x v="0"/>
    <x v="1"/>
  </r>
  <r>
    <x v="6"/>
    <s v="김준수"/>
    <x v="0"/>
    <x v="0"/>
  </r>
  <r>
    <x v="5"/>
    <s v="정윤호"/>
    <x v="1"/>
    <x v="1"/>
  </r>
  <r>
    <x v="0"/>
    <s v="김영진"/>
    <x v="0"/>
    <x v="0"/>
  </r>
  <r>
    <x v="8"/>
    <s v="이성진"/>
    <x v="2"/>
    <x v="3"/>
  </r>
  <r>
    <x v="0"/>
    <s v="이미철"/>
    <x v="0"/>
    <x v="0"/>
  </r>
  <r>
    <x v="0"/>
    <s v="양민경"/>
    <x v="0"/>
    <x v="3"/>
  </r>
  <r>
    <x v="9"/>
    <s v="강동성"/>
    <x v="1"/>
    <x v="2"/>
  </r>
  <r>
    <x v="0"/>
    <s v="명호준"/>
    <x v="2"/>
    <x v="3"/>
  </r>
  <r>
    <x v="2"/>
    <s v="한송진"/>
    <x v="1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C794528-1240-48A6-BAD7-EE3F40E43BB2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5:E21" firstHeaderRow="0" firstDataRow="1" firstDataCol="2" rowPageCount="1" colPageCount="1"/>
  <pivotFields count="5">
    <pivotField axis="axisRow" compact="0" showAll="0">
      <items count="12">
        <item x="10"/>
        <item x="3"/>
        <item x="2"/>
        <item x="7"/>
        <item x="9"/>
        <item x="0"/>
        <item x="4"/>
        <item x="1"/>
        <item x="6"/>
        <item x="8"/>
        <item x="5"/>
        <item t="default"/>
      </items>
    </pivotField>
    <pivotField dataField="1" compact="0" showAll="0"/>
    <pivotField axis="axisPage" compact="0" showAll="0">
      <items count="4">
        <item x="0"/>
        <item x="2"/>
        <item x="1"/>
        <item t="default"/>
      </items>
    </pivotField>
    <pivotField dataField="1" compact="0" showAll="0"/>
    <pivotField axis="axisRow" compact="0" showAll="0">
      <items count="5">
        <item n="국어" x="2"/>
        <item n="국사" x="3"/>
        <item n="수학" x="1"/>
        <item n="영어" x="0"/>
        <item t="default"/>
      </items>
    </pivotField>
  </pivotFields>
  <rowFields count="2">
    <field x="4"/>
    <field x="0"/>
  </rowFields>
  <rowItems count="16">
    <i>
      <x/>
    </i>
    <i r="1">
      <x v="5"/>
    </i>
    <i r="1">
      <x v="6"/>
    </i>
    <i r="1">
      <x v="7"/>
    </i>
    <i>
      <x v="1"/>
    </i>
    <i r="1">
      <x v="8"/>
    </i>
    <i r="1">
      <x v="9"/>
    </i>
    <i r="1">
      <x v="10"/>
    </i>
    <i>
      <x v="2"/>
    </i>
    <i r="1">
      <x v="3"/>
    </i>
    <i r="1">
      <x v="4"/>
    </i>
    <i>
      <x v="3"/>
    </i>
    <i r="1">
      <x/>
    </i>
    <i r="1">
      <x v="1"/>
    </i>
    <i r="1">
      <x v="2"/>
    </i>
    <i t="grand">
      <x/>
    </i>
  </rowItems>
  <colFields count="1">
    <field x="-2"/>
  </colFields>
  <colItems count="2">
    <i>
      <x/>
    </i>
    <i i="1">
      <x v="1"/>
    </i>
  </colItems>
  <pageFields count="1">
    <pageField fld="2" hier="-1"/>
  </pageFields>
  <dataFields count="2">
    <dataField name="수강생수" fld="1" subtotal="count" baseField="4" baseItem="0"/>
    <dataField name="평균 : 수강료" fld="3" subtotal="average" baseField="4" baseItem="0" numFmtId="42"/>
  </dataFields>
  <pivotTableStyleInfo name="PivotStyleLight24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0B496DC-A572-4362-BA3E-29B368202B38}" name="표3" displayName="표3" ref="A3:D17" totalsRowShown="0">
  <autoFilter ref="A3:D17" xr:uid="{60B496DC-A572-4362-BA3E-29B368202B38}"/>
  <tableColumns count="4">
    <tableColumn id="1" xr3:uid="{2D917D97-E174-4587-B760-13D9FC380F8A}" name="수강코드"/>
    <tableColumn id="2" xr3:uid="{6A70F54D-E5FE-4148-995D-482B0B71AFE7}" name="성명"/>
    <tableColumn id="3" xr3:uid="{CC4A0621-0F1B-4072-8228-6DBDCC1EE489}" name="학년"/>
    <tableColumn id="4" xr3:uid="{144E9D00-269F-4188-9E0C-E6249AD57B1E}" name="수강료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G48"/>
  <sheetViews>
    <sheetView view="pageBreakPreview" topLeftCell="A17" zoomScale="60" zoomScaleNormal="100" workbookViewId="0">
      <selection activeCell="I47" sqref="I47"/>
    </sheetView>
  </sheetViews>
  <sheetFormatPr defaultRowHeight="17"/>
  <cols>
    <col min="3" max="3" width="5.83203125" customWidth="1"/>
    <col min="5" max="5" width="10.83203125" bestFit="1" customWidth="1"/>
    <col min="6" max="7" width="12.83203125" bestFit="1" customWidth="1"/>
  </cols>
  <sheetData>
    <row r="2" spans="1:7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>
      <c r="A3" s="1" t="s">
        <v>7</v>
      </c>
      <c r="B3" s="1" t="s">
        <v>8</v>
      </c>
      <c r="C3" s="1">
        <v>2</v>
      </c>
      <c r="D3" s="1" t="s">
        <v>9</v>
      </c>
      <c r="E3" s="1" t="s">
        <v>10</v>
      </c>
      <c r="F3" s="2">
        <v>110000</v>
      </c>
      <c r="G3" s="17">
        <f t="shared" ref="G3:G32" si="0">IF(RIGHT(A3,1)="1",F3*90%,IF(RIGHT(A3,1)="2",F3*95%,F3))</f>
        <v>104500</v>
      </c>
    </row>
    <row r="4" spans="1:7">
      <c r="A4" s="1" t="s">
        <v>11</v>
      </c>
      <c r="B4" s="1" t="s">
        <v>12</v>
      </c>
      <c r="C4" s="1">
        <v>1</v>
      </c>
      <c r="D4" s="1" t="s">
        <v>13</v>
      </c>
      <c r="E4" s="1" t="s">
        <v>14</v>
      </c>
      <c r="F4" s="2">
        <v>90000</v>
      </c>
      <c r="G4" s="17">
        <f t="shared" si="0"/>
        <v>81000</v>
      </c>
    </row>
    <row r="5" spans="1:7">
      <c r="A5" s="1" t="s">
        <v>15</v>
      </c>
      <c r="B5" s="1" t="s">
        <v>16</v>
      </c>
      <c r="C5" s="1">
        <v>2</v>
      </c>
      <c r="D5" s="1" t="s">
        <v>17</v>
      </c>
      <c r="E5" s="1" t="s">
        <v>18</v>
      </c>
      <c r="F5" s="2">
        <v>100000</v>
      </c>
      <c r="G5" s="17">
        <f t="shared" si="0"/>
        <v>95000</v>
      </c>
    </row>
    <row r="6" spans="1:7">
      <c r="A6" s="1" t="s">
        <v>19</v>
      </c>
      <c r="B6" s="1" t="s">
        <v>20</v>
      </c>
      <c r="C6" s="1">
        <v>3</v>
      </c>
      <c r="D6" s="1" t="s">
        <v>9</v>
      </c>
      <c r="E6" s="1" t="s">
        <v>21</v>
      </c>
      <c r="F6" s="2">
        <v>120000</v>
      </c>
      <c r="G6" s="17">
        <f t="shared" si="0"/>
        <v>120000</v>
      </c>
    </row>
    <row r="7" spans="1:7">
      <c r="A7" s="1" t="s">
        <v>22</v>
      </c>
      <c r="B7" s="1" t="s">
        <v>23</v>
      </c>
      <c r="C7" s="1">
        <v>1</v>
      </c>
      <c r="D7" s="1" t="s">
        <v>9</v>
      </c>
      <c r="E7" s="1" t="s">
        <v>24</v>
      </c>
      <c r="F7" s="2">
        <v>110000</v>
      </c>
      <c r="G7" s="17">
        <f t="shared" si="0"/>
        <v>99000</v>
      </c>
    </row>
    <row r="8" spans="1:7">
      <c r="A8" s="1" t="s">
        <v>25</v>
      </c>
      <c r="B8" s="1" t="s">
        <v>26</v>
      </c>
      <c r="C8" s="1">
        <v>1</v>
      </c>
      <c r="D8" s="1" t="s">
        <v>17</v>
      </c>
      <c r="E8" s="1" t="s">
        <v>27</v>
      </c>
      <c r="F8" s="2">
        <v>90000</v>
      </c>
      <c r="G8" s="17">
        <f t="shared" si="0"/>
        <v>81000</v>
      </c>
    </row>
    <row r="9" spans="1:7">
      <c r="A9" s="1" t="s">
        <v>28</v>
      </c>
      <c r="B9" s="1" t="s">
        <v>29</v>
      </c>
      <c r="C9" s="1">
        <v>3</v>
      </c>
      <c r="D9" s="1" t="s">
        <v>17</v>
      </c>
      <c r="E9" s="1" t="s">
        <v>30</v>
      </c>
      <c r="F9" s="2">
        <v>110000</v>
      </c>
      <c r="G9" s="17">
        <f t="shared" si="0"/>
        <v>110000</v>
      </c>
    </row>
    <row r="10" spans="1:7">
      <c r="A10" s="1" t="s">
        <v>31</v>
      </c>
      <c r="B10" s="1" t="s">
        <v>32</v>
      </c>
      <c r="C10" s="1">
        <v>3</v>
      </c>
      <c r="D10" s="1" t="s">
        <v>13</v>
      </c>
      <c r="E10" s="1" t="s">
        <v>33</v>
      </c>
      <c r="F10" s="2">
        <v>110000</v>
      </c>
      <c r="G10" s="17">
        <f t="shared" si="0"/>
        <v>110000</v>
      </c>
    </row>
    <row r="11" spans="1:7">
      <c r="A11" s="1" t="s">
        <v>25</v>
      </c>
      <c r="B11" s="1" t="s">
        <v>34</v>
      </c>
      <c r="C11" s="1">
        <v>1</v>
      </c>
      <c r="D11" s="1" t="s">
        <v>17</v>
      </c>
      <c r="E11" s="1" t="s">
        <v>27</v>
      </c>
      <c r="F11" s="2">
        <v>90000</v>
      </c>
      <c r="G11" s="17">
        <f t="shared" si="0"/>
        <v>81000</v>
      </c>
    </row>
    <row r="12" spans="1:7">
      <c r="A12" s="1" t="s">
        <v>35</v>
      </c>
      <c r="B12" s="1" t="s">
        <v>36</v>
      </c>
      <c r="C12" s="1">
        <v>2</v>
      </c>
      <c r="D12" s="1" t="s">
        <v>13</v>
      </c>
      <c r="E12" s="1" t="s">
        <v>37</v>
      </c>
      <c r="F12" s="2">
        <v>100000</v>
      </c>
      <c r="G12" s="17">
        <f t="shared" si="0"/>
        <v>95000</v>
      </c>
    </row>
    <row r="13" spans="1:7">
      <c r="A13" s="1" t="s">
        <v>25</v>
      </c>
      <c r="B13" s="1" t="s">
        <v>38</v>
      </c>
      <c r="C13" s="1">
        <v>1</v>
      </c>
      <c r="D13" s="1" t="s">
        <v>17</v>
      </c>
      <c r="E13" s="1" t="s">
        <v>27</v>
      </c>
      <c r="F13" s="2">
        <v>90000</v>
      </c>
      <c r="G13" s="17">
        <f t="shared" si="0"/>
        <v>81000</v>
      </c>
    </row>
    <row r="14" spans="1:7">
      <c r="A14" s="1" t="s">
        <v>19</v>
      </c>
      <c r="B14" s="1" t="s">
        <v>39</v>
      </c>
      <c r="C14" s="1">
        <v>3</v>
      </c>
      <c r="D14" s="1" t="s">
        <v>9</v>
      </c>
      <c r="E14" s="1" t="s">
        <v>21</v>
      </c>
      <c r="F14" s="2">
        <v>120000</v>
      </c>
      <c r="G14" s="17">
        <f t="shared" si="0"/>
        <v>120000</v>
      </c>
    </row>
    <row r="15" spans="1:7">
      <c r="A15" s="1" t="s">
        <v>7</v>
      </c>
      <c r="B15" s="1" t="s">
        <v>40</v>
      </c>
      <c r="C15" s="1">
        <v>2</v>
      </c>
      <c r="D15" s="1" t="s">
        <v>9</v>
      </c>
      <c r="E15" s="1" t="s">
        <v>10</v>
      </c>
      <c r="F15" s="2">
        <v>110000</v>
      </c>
      <c r="G15" s="17">
        <f t="shared" si="0"/>
        <v>104500</v>
      </c>
    </row>
    <row r="16" spans="1:7">
      <c r="A16" s="1" t="s">
        <v>11</v>
      </c>
      <c r="B16" s="1" t="s">
        <v>41</v>
      </c>
      <c r="C16" s="1">
        <v>1</v>
      </c>
      <c r="D16" s="1" t="s">
        <v>13</v>
      </c>
      <c r="E16" s="1" t="s">
        <v>14</v>
      </c>
      <c r="F16" s="2">
        <v>90000</v>
      </c>
      <c r="G16" s="17">
        <f t="shared" si="0"/>
        <v>81000</v>
      </c>
    </row>
    <row r="17" spans="1:7">
      <c r="A17" s="1" t="s">
        <v>31</v>
      </c>
      <c r="B17" s="1" t="s">
        <v>42</v>
      </c>
      <c r="C17" s="1">
        <v>3</v>
      </c>
      <c r="D17" s="1" t="s">
        <v>13</v>
      </c>
      <c r="E17" s="1" t="s">
        <v>33</v>
      </c>
      <c r="F17" s="2">
        <v>110000</v>
      </c>
      <c r="G17" s="17">
        <f t="shared" si="0"/>
        <v>110000</v>
      </c>
    </row>
    <row r="18" spans="1:7">
      <c r="A18" s="1" t="s">
        <v>43</v>
      </c>
      <c r="B18" s="1" t="s">
        <v>44</v>
      </c>
      <c r="C18" s="1">
        <v>1</v>
      </c>
      <c r="D18" s="1" t="s">
        <v>45</v>
      </c>
      <c r="E18" s="1" t="s">
        <v>46</v>
      </c>
      <c r="F18" s="2">
        <v>100000</v>
      </c>
      <c r="G18" s="17">
        <f t="shared" si="0"/>
        <v>90000</v>
      </c>
    </row>
    <row r="19" spans="1:7">
      <c r="A19" s="1" t="s">
        <v>15</v>
      </c>
      <c r="B19" s="1" t="s">
        <v>47</v>
      </c>
      <c r="C19" s="1">
        <v>2</v>
      </c>
      <c r="D19" s="1" t="s">
        <v>17</v>
      </c>
      <c r="E19" s="1" t="s">
        <v>18</v>
      </c>
      <c r="F19" s="2">
        <v>100000</v>
      </c>
      <c r="G19" s="17">
        <f t="shared" si="0"/>
        <v>95000</v>
      </c>
    </row>
    <row r="20" spans="1:7">
      <c r="A20" s="1" t="s">
        <v>25</v>
      </c>
      <c r="B20" s="1" t="s">
        <v>48</v>
      </c>
      <c r="C20" s="1">
        <v>1</v>
      </c>
      <c r="D20" s="1" t="s">
        <v>17</v>
      </c>
      <c r="E20" s="1" t="s">
        <v>27</v>
      </c>
      <c r="F20" s="2">
        <v>90000</v>
      </c>
      <c r="G20" s="17">
        <f t="shared" si="0"/>
        <v>81000</v>
      </c>
    </row>
    <row r="21" spans="1:7">
      <c r="A21" s="1" t="s">
        <v>31</v>
      </c>
      <c r="B21" s="1" t="s">
        <v>49</v>
      </c>
      <c r="C21" s="1">
        <v>3</v>
      </c>
      <c r="D21" s="1" t="s">
        <v>13</v>
      </c>
      <c r="E21" s="1" t="s">
        <v>33</v>
      </c>
      <c r="F21" s="2">
        <v>110000</v>
      </c>
      <c r="G21" s="17">
        <f t="shared" si="0"/>
        <v>110000</v>
      </c>
    </row>
    <row r="22" spans="1:7">
      <c r="A22" s="1" t="s">
        <v>28</v>
      </c>
      <c r="B22" s="1" t="s">
        <v>50</v>
      </c>
      <c r="C22" s="1">
        <v>3</v>
      </c>
      <c r="D22" s="1" t="s">
        <v>17</v>
      </c>
      <c r="E22" s="1" t="s">
        <v>30</v>
      </c>
      <c r="F22" s="2">
        <v>110000</v>
      </c>
      <c r="G22" s="17">
        <f t="shared" si="0"/>
        <v>110000</v>
      </c>
    </row>
    <row r="23" spans="1:7">
      <c r="A23" s="1" t="s">
        <v>19</v>
      </c>
      <c r="B23" s="1" t="s">
        <v>51</v>
      </c>
      <c r="C23" s="1">
        <v>3</v>
      </c>
      <c r="D23" s="1" t="s">
        <v>9</v>
      </c>
      <c r="E23" s="1" t="s">
        <v>21</v>
      </c>
      <c r="F23" s="2">
        <v>120000</v>
      </c>
      <c r="G23" s="17">
        <f t="shared" si="0"/>
        <v>120000</v>
      </c>
    </row>
    <row r="24" spans="1:7">
      <c r="A24" s="1" t="s">
        <v>43</v>
      </c>
      <c r="B24" s="1" t="s">
        <v>52</v>
      </c>
      <c r="C24" s="1">
        <v>1</v>
      </c>
      <c r="D24" s="1" t="s">
        <v>45</v>
      </c>
      <c r="E24" s="1" t="s">
        <v>46</v>
      </c>
      <c r="F24" s="2">
        <v>100000</v>
      </c>
      <c r="G24" s="17">
        <f t="shared" si="0"/>
        <v>90000</v>
      </c>
    </row>
    <row r="25" spans="1:7">
      <c r="A25" s="1" t="s">
        <v>53</v>
      </c>
      <c r="B25" s="1" t="s">
        <v>54</v>
      </c>
      <c r="C25" s="1">
        <v>3</v>
      </c>
      <c r="D25" s="1" t="s">
        <v>45</v>
      </c>
      <c r="E25" s="1" t="s">
        <v>55</v>
      </c>
      <c r="F25" s="2">
        <v>120000</v>
      </c>
      <c r="G25" s="17">
        <f t="shared" si="0"/>
        <v>120000</v>
      </c>
    </row>
    <row r="26" spans="1:7">
      <c r="A26" s="1" t="s">
        <v>15</v>
      </c>
      <c r="B26" s="1" t="s">
        <v>56</v>
      </c>
      <c r="C26" s="1">
        <v>2</v>
      </c>
      <c r="D26" s="1" t="s">
        <v>17</v>
      </c>
      <c r="E26" s="1" t="s">
        <v>18</v>
      </c>
      <c r="F26" s="2">
        <v>100000</v>
      </c>
      <c r="G26" s="17">
        <f t="shared" si="0"/>
        <v>95000</v>
      </c>
    </row>
    <row r="27" spans="1:7">
      <c r="A27" s="1" t="s">
        <v>11</v>
      </c>
      <c r="B27" s="1" t="s">
        <v>57</v>
      </c>
      <c r="C27" s="1">
        <v>1</v>
      </c>
      <c r="D27" s="1" t="s">
        <v>13</v>
      </c>
      <c r="E27" s="1" t="s">
        <v>14</v>
      </c>
      <c r="F27" s="2">
        <v>90000</v>
      </c>
      <c r="G27" s="17">
        <f t="shared" si="0"/>
        <v>81000</v>
      </c>
    </row>
    <row r="28" spans="1:7">
      <c r="A28" s="1" t="s">
        <v>31</v>
      </c>
      <c r="B28" s="1" t="s">
        <v>58</v>
      </c>
      <c r="C28" s="1">
        <v>3</v>
      </c>
      <c r="D28" s="1" t="s">
        <v>13</v>
      </c>
      <c r="E28" s="1" t="s">
        <v>33</v>
      </c>
      <c r="F28" s="2">
        <v>110000</v>
      </c>
      <c r="G28" s="17">
        <f t="shared" si="0"/>
        <v>110000</v>
      </c>
    </row>
    <row r="29" spans="1:7">
      <c r="A29" s="1" t="s">
        <v>25</v>
      </c>
      <c r="B29" s="1" t="s">
        <v>59</v>
      </c>
      <c r="C29" s="1">
        <v>1</v>
      </c>
      <c r="D29" s="1" t="s">
        <v>17</v>
      </c>
      <c r="E29" s="1" t="s">
        <v>27</v>
      </c>
      <c r="F29" s="2">
        <v>90000</v>
      </c>
      <c r="G29" s="17">
        <f t="shared" si="0"/>
        <v>81000</v>
      </c>
    </row>
    <row r="30" spans="1:7">
      <c r="A30" s="1" t="s">
        <v>19</v>
      </c>
      <c r="B30" s="1" t="s">
        <v>60</v>
      </c>
      <c r="C30" s="1">
        <v>3</v>
      </c>
      <c r="D30" s="1" t="s">
        <v>9</v>
      </c>
      <c r="E30" s="1" t="s">
        <v>21</v>
      </c>
      <c r="F30" s="2">
        <v>120000</v>
      </c>
      <c r="G30" s="17">
        <f t="shared" si="0"/>
        <v>120000</v>
      </c>
    </row>
    <row r="31" spans="1:7">
      <c r="A31" s="1" t="s">
        <v>7</v>
      </c>
      <c r="B31" s="1" t="s">
        <v>61</v>
      </c>
      <c r="C31" s="1">
        <v>2</v>
      </c>
      <c r="D31" s="1" t="s">
        <v>9</v>
      </c>
      <c r="E31" s="1" t="s">
        <v>10</v>
      </c>
      <c r="F31" s="2">
        <v>110000</v>
      </c>
      <c r="G31" s="17">
        <f t="shared" si="0"/>
        <v>104500</v>
      </c>
    </row>
    <row r="32" spans="1:7">
      <c r="A32" s="1" t="s">
        <v>11</v>
      </c>
      <c r="B32" s="1" t="s">
        <v>62</v>
      </c>
      <c r="C32" s="1">
        <v>1</v>
      </c>
      <c r="D32" s="1" t="s">
        <v>13</v>
      </c>
      <c r="E32" s="1" t="s">
        <v>14</v>
      </c>
      <c r="F32" s="2">
        <v>90000</v>
      </c>
      <c r="G32" s="17">
        <f t="shared" si="0"/>
        <v>81000</v>
      </c>
    </row>
    <row r="34" spans="1:5">
      <c r="A34" s="7" t="s">
        <v>115</v>
      </c>
    </row>
    <row r="35" spans="1:5">
      <c r="A35" t="b">
        <f>OR(RIGHT(B3,1)="수",AND(D3&lt;&gt;"영어",C3=3))</f>
        <v>0</v>
      </c>
    </row>
    <row r="37" spans="1:5">
      <c r="A37" s="1" t="s">
        <v>1</v>
      </c>
      <c r="B37" s="1" t="s">
        <v>2</v>
      </c>
      <c r="C37" s="1" t="s">
        <v>3</v>
      </c>
      <c r="D37" s="1" t="s">
        <v>4</v>
      </c>
      <c r="E37" s="1" t="s">
        <v>5</v>
      </c>
    </row>
    <row r="38" spans="1:5">
      <c r="A38" s="1" t="s">
        <v>12</v>
      </c>
      <c r="B38" s="1">
        <v>1</v>
      </c>
      <c r="C38" s="1" t="s">
        <v>13</v>
      </c>
      <c r="D38" s="1" t="s">
        <v>14</v>
      </c>
      <c r="E38" s="2">
        <v>90000</v>
      </c>
    </row>
    <row r="39" spans="1:5">
      <c r="A39" s="1" t="s">
        <v>16</v>
      </c>
      <c r="B39" s="1">
        <v>2</v>
      </c>
      <c r="C39" s="1" t="s">
        <v>17</v>
      </c>
      <c r="D39" s="1" t="s">
        <v>18</v>
      </c>
      <c r="E39" s="2">
        <v>100000</v>
      </c>
    </row>
    <row r="40" spans="1:5">
      <c r="A40" s="1" t="s">
        <v>29</v>
      </c>
      <c r="B40" s="1">
        <v>3</v>
      </c>
      <c r="C40" s="1" t="s">
        <v>17</v>
      </c>
      <c r="D40" s="1" t="s">
        <v>30</v>
      </c>
      <c r="E40" s="2">
        <v>110000</v>
      </c>
    </row>
    <row r="41" spans="1:5">
      <c r="A41" s="1" t="s">
        <v>32</v>
      </c>
      <c r="B41" s="1">
        <v>3</v>
      </c>
      <c r="C41" s="1" t="s">
        <v>13</v>
      </c>
      <c r="D41" s="1" t="s">
        <v>33</v>
      </c>
      <c r="E41" s="2">
        <v>110000</v>
      </c>
    </row>
    <row r="42" spans="1:5">
      <c r="A42" s="1" t="s">
        <v>42</v>
      </c>
      <c r="B42" s="1">
        <v>3</v>
      </c>
      <c r="C42" s="1" t="s">
        <v>13</v>
      </c>
      <c r="D42" s="1" t="s">
        <v>33</v>
      </c>
      <c r="E42" s="2">
        <v>110000</v>
      </c>
    </row>
    <row r="43" spans="1:5">
      <c r="A43" s="1" t="s">
        <v>49</v>
      </c>
      <c r="B43" s="1">
        <v>3</v>
      </c>
      <c r="C43" s="1" t="s">
        <v>13</v>
      </c>
      <c r="D43" s="1" t="s">
        <v>33</v>
      </c>
      <c r="E43" s="2">
        <v>110000</v>
      </c>
    </row>
    <row r="44" spans="1:5">
      <c r="A44" s="1" t="s">
        <v>50</v>
      </c>
      <c r="B44" s="1">
        <v>3</v>
      </c>
      <c r="C44" s="1" t="s">
        <v>17</v>
      </c>
      <c r="D44" s="1" t="s">
        <v>30</v>
      </c>
      <c r="E44" s="2">
        <v>110000</v>
      </c>
    </row>
    <row r="45" spans="1:5">
      <c r="A45" s="1" t="s">
        <v>51</v>
      </c>
      <c r="B45" s="1">
        <v>3</v>
      </c>
      <c r="C45" s="1" t="s">
        <v>9</v>
      </c>
      <c r="D45" s="1" t="s">
        <v>21</v>
      </c>
      <c r="E45" s="2">
        <v>120000</v>
      </c>
    </row>
    <row r="46" spans="1:5">
      <c r="A46" s="1" t="s">
        <v>54</v>
      </c>
      <c r="B46" s="1">
        <v>3</v>
      </c>
      <c r="C46" s="1" t="s">
        <v>45</v>
      </c>
      <c r="D46" s="1" t="s">
        <v>55</v>
      </c>
      <c r="E46" s="2">
        <v>120000</v>
      </c>
    </row>
    <row r="47" spans="1:5">
      <c r="A47" s="1" t="s">
        <v>57</v>
      </c>
      <c r="B47" s="1">
        <v>1</v>
      </c>
      <c r="C47" s="1" t="s">
        <v>13</v>
      </c>
      <c r="D47" s="1" t="s">
        <v>14</v>
      </c>
      <c r="E47" s="2">
        <v>90000</v>
      </c>
    </row>
    <row r="48" spans="1:5">
      <c r="A48" s="1" t="s">
        <v>58</v>
      </c>
      <c r="B48" s="1">
        <v>3</v>
      </c>
      <c r="C48" s="1" t="s">
        <v>13</v>
      </c>
      <c r="D48" s="1" t="s">
        <v>33</v>
      </c>
      <c r="E48" s="2">
        <v>110000</v>
      </c>
    </row>
  </sheetData>
  <sheetProtection sheet="1" objects="1" scenarios="1"/>
  <phoneticPr fontId="1" type="noConversion"/>
  <conditionalFormatting sqref="A3:G32">
    <cfRule type="expression" dxfId="0" priority="1">
      <formula>(MOD(ROW($A3),2)=0)*($D3="국사")</formula>
    </cfRule>
  </conditionalFormatting>
  <pageMargins left="0.7" right="0.7" top="0.75" bottom="0.75" header="0.3" footer="0.3"/>
  <pageSetup orientation="portrait" r:id="rId1"/>
  <rowBreaks count="1" manualBreakCount="1">
    <brk id="3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3"/>
  <dimension ref="B2:N33"/>
  <sheetViews>
    <sheetView workbookViewId="0">
      <selection activeCell="N17" sqref="N17"/>
    </sheetView>
  </sheetViews>
  <sheetFormatPr defaultRowHeight="17"/>
  <cols>
    <col min="1" max="1" width="5.33203125" customWidth="1"/>
    <col min="7" max="7" width="10.83203125" bestFit="1" customWidth="1"/>
    <col min="8" max="8" width="11" bestFit="1" customWidth="1"/>
    <col min="9" max="9" width="5.33203125" customWidth="1"/>
    <col min="10" max="10" width="12.33203125" customWidth="1"/>
    <col min="11" max="14" width="9.33203125" bestFit="1" customWidth="1"/>
  </cols>
  <sheetData>
    <row r="2" spans="2:14">
      <c r="B2" t="s">
        <v>63</v>
      </c>
      <c r="J2" t="s">
        <v>64</v>
      </c>
    </row>
    <row r="3" spans="2:14">
      <c r="B3" s="1" t="s">
        <v>0</v>
      </c>
      <c r="C3" s="1" t="s">
        <v>1</v>
      </c>
      <c r="D3" s="1" t="s">
        <v>2</v>
      </c>
      <c r="E3" s="3" t="s">
        <v>3</v>
      </c>
      <c r="F3" s="1" t="s">
        <v>4</v>
      </c>
      <c r="G3" s="1" t="s">
        <v>5</v>
      </c>
      <c r="H3" s="3" t="s">
        <v>6</v>
      </c>
      <c r="J3" s="1" t="s">
        <v>0</v>
      </c>
      <c r="K3" s="4">
        <v>1</v>
      </c>
      <c r="L3" s="4">
        <v>2</v>
      </c>
      <c r="M3" s="4">
        <v>3</v>
      </c>
    </row>
    <row r="4" spans="2:14">
      <c r="B4" s="1" t="s">
        <v>25</v>
      </c>
      <c r="C4" s="1" t="s">
        <v>26</v>
      </c>
      <c r="D4" s="1">
        <v>1</v>
      </c>
      <c r="E4" s="1" t="str">
        <f>IF(LEFT(B4,1)="가","영어",IF(LEFT(B4,1)="나","수학",IF(LEFT(B4,1)="다","국어","국사")))</f>
        <v>국어</v>
      </c>
      <c r="F4" s="1" t="s">
        <v>27</v>
      </c>
      <c r="G4" s="5">
        <v>90000</v>
      </c>
      <c r="H4" s="5" cm="1">
        <f t="array" ref="H4">fn수강료할인(B4,G4)</f>
        <v>81000</v>
      </c>
      <c r="J4" s="1" t="s">
        <v>65</v>
      </c>
      <c r="K4" s="1">
        <f t="array" ref="K4">COUNT(IF((LEFT($B$4:$B$33,1)=$J4)*(RIGHT($B$4:$B$33,1)*1=K$3*1),$D$4:$D$33))</f>
        <v>1</v>
      </c>
      <c r="L4" s="1">
        <f t="array" ref="L4">COUNT(IF((LEFT($B$4:$B$33,1)=$J4)*(RIGHT($B$4:$B$33,1)*1=L$3*1),$D$4:$D$33))</f>
        <v>3</v>
      </c>
      <c r="M4" s="1">
        <f t="array" ref="M4">COUNT(IF((LEFT($B$4:$B$33,1)=$J4)*(RIGHT($B$4:$B$33,1)*1=M$3*1),$D$4:$D$33))</f>
        <v>4</v>
      </c>
    </row>
    <row r="5" spans="2:14">
      <c r="B5" s="1" t="s">
        <v>28</v>
      </c>
      <c r="C5" s="1" t="s">
        <v>29</v>
      </c>
      <c r="D5" s="1">
        <v>3</v>
      </c>
      <c r="E5" s="1" t="str">
        <f t="shared" ref="E5:E33" si="0">IF(LEFT(B5,1)="가","영어",IF(LEFT(B5,1)="나","수학",IF(LEFT(B5,1)="다","국어","국사")))</f>
        <v>국어</v>
      </c>
      <c r="F5" s="1" t="s">
        <v>30</v>
      </c>
      <c r="G5" s="5">
        <v>110000</v>
      </c>
      <c r="H5" s="5" cm="1">
        <f t="array" ref="H5">fn수강료할인(B5,G5)</f>
        <v>110000</v>
      </c>
      <c r="J5" s="1" t="s">
        <v>66</v>
      </c>
      <c r="K5" s="1">
        <f t="array" ref="K5">COUNT(IF((LEFT($B$4:$B$33,1)=$J5)*(RIGHT($B$4:$B$33,1)*1=K$3*1),$D$4:$D$33))</f>
        <v>2</v>
      </c>
      <c r="L5" s="1">
        <f t="array" ref="L5">COUNT(IF((LEFT($B$4:$B$33,1)=$J5)*(RIGHT($B$4:$B$33,1)*1=L$3*1),$D$4:$D$33))</f>
        <v>0</v>
      </c>
      <c r="M5" s="1">
        <f t="array" ref="M5">COUNT(IF((LEFT($B$4:$B$33,1)=$J5)*(RIGHT($B$4:$B$33,1)*1=M$3*1),$D$4:$D$33))</f>
        <v>1</v>
      </c>
    </row>
    <row r="6" spans="2:14">
      <c r="B6" s="1" t="s">
        <v>19</v>
      </c>
      <c r="C6" s="1" t="s">
        <v>39</v>
      </c>
      <c r="D6" s="1">
        <v>3</v>
      </c>
      <c r="E6" s="1" t="str">
        <f t="shared" si="0"/>
        <v>영어</v>
      </c>
      <c r="F6" s="1" t="s">
        <v>21</v>
      </c>
      <c r="G6" s="5">
        <v>120000</v>
      </c>
      <c r="H6" s="5" cm="1">
        <f t="array" ref="H6">fn수강료할인(B6,G6)</f>
        <v>120000</v>
      </c>
      <c r="J6" s="1" t="s">
        <v>67</v>
      </c>
      <c r="K6" s="1">
        <f t="array" ref="K6">COUNT(IF((LEFT($B$4:$B$33,1)=$J6)*(RIGHT($B$4:$B$33,1)*1=K$3*1),$D$4:$D$33))</f>
        <v>5</v>
      </c>
      <c r="L6" s="1">
        <f t="array" ref="L6">COUNT(IF((LEFT($B$4:$B$33,1)=$J6)*(RIGHT($B$4:$B$33,1)*1=L$3*1),$D$4:$D$33))</f>
        <v>3</v>
      </c>
      <c r="M6" s="1">
        <f t="array" ref="M6">COUNT(IF((LEFT($B$4:$B$33,1)=$J6)*(RIGHT($B$4:$B$33,1)*1=M$3*1),$D$4:$D$33))</f>
        <v>2</v>
      </c>
    </row>
    <row r="7" spans="2:14">
      <c r="B7" s="1" t="s">
        <v>7</v>
      </c>
      <c r="C7" s="1" t="s">
        <v>61</v>
      </c>
      <c r="D7" s="1">
        <v>2</v>
      </c>
      <c r="E7" s="1" t="str">
        <f t="shared" si="0"/>
        <v>영어</v>
      </c>
      <c r="F7" s="1" t="s">
        <v>10</v>
      </c>
      <c r="G7" s="5">
        <v>110000</v>
      </c>
      <c r="H7" s="5" cm="1">
        <f t="array" ref="H7">fn수강료할인(B7,G7)</f>
        <v>104500</v>
      </c>
      <c r="J7" s="1" t="s">
        <v>68</v>
      </c>
      <c r="K7" s="1">
        <f t="array" ref="K7">COUNT(IF((LEFT($B$4:$B$33,1)=$J7)*(RIGHT($B$4:$B$33,1)*1=K$3*1),$D$4:$D$33))</f>
        <v>4</v>
      </c>
      <c r="L7" s="1">
        <f t="array" ref="L7">COUNT(IF((LEFT($B$4:$B$33,1)=$J7)*(RIGHT($B$4:$B$33,1)*1=L$3*1),$D$4:$D$33))</f>
        <v>1</v>
      </c>
      <c r="M7" s="1">
        <f t="array" ref="M7">COUNT(IF((LEFT($B$4:$B$33,1)=$J7)*(RIGHT($B$4:$B$33,1)*1=M$3*1),$D$4:$D$33))</f>
        <v>4</v>
      </c>
    </row>
    <row r="8" spans="2:14">
      <c r="B8" s="1" t="s">
        <v>28</v>
      </c>
      <c r="C8" s="1" t="s">
        <v>50</v>
      </c>
      <c r="D8" s="1">
        <v>3</v>
      </c>
      <c r="E8" s="1" t="str">
        <f t="shared" si="0"/>
        <v>국어</v>
      </c>
      <c r="F8" s="1" t="s">
        <v>30</v>
      </c>
      <c r="G8" s="5">
        <v>110000</v>
      </c>
      <c r="H8" s="5" cm="1">
        <f t="array" ref="H8">fn수강료할인(B8,G8)</f>
        <v>110000</v>
      </c>
    </row>
    <row r="9" spans="2:14">
      <c r="B9" s="1" t="s">
        <v>19</v>
      </c>
      <c r="C9" s="1" t="s">
        <v>51</v>
      </c>
      <c r="D9" s="1">
        <v>3</v>
      </c>
      <c r="E9" s="1" t="str">
        <f t="shared" si="0"/>
        <v>영어</v>
      </c>
      <c r="F9" s="1" t="s">
        <v>21</v>
      </c>
      <c r="G9" s="5">
        <v>120000</v>
      </c>
      <c r="H9" s="5" cm="1">
        <f t="array" ref="H9">fn수강료할인(B9,G9)</f>
        <v>120000</v>
      </c>
      <c r="J9" t="s">
        <v>69</v>
      </c>
    </row>
    <row r="10" spans="2:14">
      <c r="B10" s="1" t="s">
        <v>25</v>
      </c>
      <c r="C10" s="1" t="s">
        <v>59</v>
      </c>
      <c r="D10" s="1">
        <v>1</v>
      </c>
      <c r="E10" s="1" t="str">
        <f t="shared" si="0"/>
        <v>국어</v>
      </c>
      <c r="F10" s="1" t="s">
        <v>27</v>
      </c>
      <c r="G10" s="5">
        <v>90000</v>
      </c>
      <c r="H10" s="5" cm="1">
        <f t="array" ref="H10">fn수강료할인(B10,G10)</f>
        <v>81000</v>
      </c>
      <c r="J10" s="1"/>
      <c r="K10" s="1" t="s">
        <v>3</v>
      </c>
      <c r="L10" s="1" t="s">
        <v>3</v>
      </c>
      <c r="M10" s="1" t="s">
        <v>3</v>
      </c>
      <c r="N10" s="1" t="s">
        <v>3</v>
      </c>
    </row>
    <row r="11" spans="2:14">
      <c r="B11" s="1" t="s">
        <v>19</v>
      </c>
      <c r="C11" s="1" t="s">
        <v>60</v>
      </c>
      <c r="D11" s="1">
        <v>3</v>
      </c>
      <c r="E11" s="1" t="str">
        <f t="shared" si="0"/>
        <v>영어</v>
      </c>
      <c r="F11" s="1" t="s">
        <v>21</v>
      </c>
      <c r="G11" s="5">
        <v>120000</v>
      </c>
      <c r="H11" s="5" cm="1">
        <f t="array" ref="H11">fn수강료할인(B11,G11)</f>
        <v>120000</v>
      </c>
      <c r="J11" s="1"/>
      <c r="K11" s="1" t="s">
        <v>9</v>
      </c>
      <c r="L11" s="1" t="s">
        <v>45</v>
      </c>
      <c r="M11" s="1" t="s">
        <v>13</v>
      </c>
      <c r="N11" s="1" t="s">
        <v>17</v>
      </c>
    </row>
    <row r="12" spans="2:14">
      <c r="B12" s="1" t="s">
        <v>15</v>
      </c>
      <c r="C12" s="1" t="s">
        <v>16</v>
      </c>
      <c r="D12" s="1">
        <v>2</v>
      </c>
      <c r="E12" s="1" t="str">
        <f t="shared" si="0"/>
        <v>국어</v>
      </c>
      <c r="F12" s="1" t="s">
        <v>18</v>
      </c>
      <c r="G12" s="5">
        <v>100000</v>
      </c>
      <c r="H12" s="5" cm="1">
        <f t="array" ref="H12">fn수강료할인(B12,G12)</f>
        <v>95000</v>
      </c>
      <c r="J12" s="3" t="s">
        <v>70</v>
      </c>
      <c r="K12" s="5">
        <f>DSUM($E$3:$H$33,$G$3,K10:K11)</f>
        <v>920000</v>
      </c>
      <c r="L12" s="5">
        <f t="shared" ref="L12:N12" si="1">DSUM($E$3:$H$33,$G$3,L10:L11)</f>
        <v>320000</v>
      </c>
      <c r="M12" s="5">
        <f t="shared" si="1"/>
        <v>900000</v>
      </c>
      <c r="N12" s="5">
        <f t="shared" si="1"/>
        <v>970000</v>
      </c>
    </row>
    <row r="13" spans="2:14">
      <c r="B13" s="1" t="s">
        <v>31</v>
      </c>
      <c r="C13" s="1" t="s">
        <v>32</v>
      </c>
      <c r="D13" s="1">
        <v>3</v>
      </c>
      <c r="E13" s="1" t="str">
        <f t="shared" si="0"/>
        <v>국사</v>
      </c>
      <c r="F13" s="1" t="s">
        <v>33</v>
      </c>
      <c r="G13" s="5">
        <v>110000</v>
      </c>
      <c r="H13" s="5" cm="1">
        <f t="array" ref="H13">fn수강료할인(B13,G13)</f>
        <v>110000</v>
      </c>
      <c r="J13" s="3" t="s">
        <v>71</v>
      </c>
      <c r="K13" s="6">
        <f t="array" ref="K13">AVERAGE(IF($E$4:$E$33=K11,$G$4:$G$33))</f>
        <v>115000</v>
      </c>
      <c r="L13" s="6">
        <f t="array" ref="L13">AVERAGE(IF($E$4:$E$33=L11,$G$4:$G$33))</f>
        <v>106666.66666666667</v>
      </c>
      <c r="M13" s="6">
        <f t="array" ref="M13">AVERAGE(IF($E$4:$E$33=M11,$G$4:$G$33))</f>
        <v>100000</v>
      </c>
      <c r="N13" s="6">
        <f t="array" ref="N13">AVERAGE(IF($E$4:$E$33=N11,$G$4:$G$33))</f>
        <v>97000</v>
      </c>
    </row>
    <row r="14" spans="2:14">
      <c r="B14" s="1" t="s">
        <v>7</v>
      </c>
      <c r="C14" s="1" t="s">
        <v>40</v>
      </c>
      <c r="D14" s="1">
        <v>2</v>
      </c>
      <c r="E14" s="1" t="str">
        <f t="shared" si="0"/>
        <v>영어</v>
      </c>
      <c r="F14" s="1" t="s">
        <v>10</v>
      </c>
      <c r="G14" s="5">
        <v>110000</v>
      </c>
      <c r="H14" s="5" cm="1">
        <f t="array" ref="H14">fn수강료할인(B14,G14)</f>
        <v>104500</v>
      </c>
    </row>
    <row r="15" spans="2:14">
      <c r="B15" s="1" t="s">
        <v>11</v>
      </c>
      <c r="C15" s="1" t="s">
        <v>41</v>
      </c>
      <c r="D15" s="1">
        <v>1</v>
      </c>
      <c r="E15" s="1" t="str">
        <f t="shared" si="0"/>
        <v>국사</v>
      </c>
      <c r="F15" s="1" t="s">
        <v>14</v>
      </c>
      <c r="G15" s="5">
        <v>90000</v>
      </c>
      <c r="H15" s="5" cm="1">
        <f t="array" ref="H15">fn수강료할인(B15,G15)</f>
        <v>81000</v>
      </c>
    </row>
    <row r="16" spans="2:14">
      <c r="B16" s="1" t="s">
        <v>7</v>
      </c>
      <c r="C16" s="1" t="s">
        <v>8</v>
      </c>
      <c r="D16" s="1">
        <v>2</v>
      </c>
      <c r="E16" s="1" t="str">
        <f t="shared" si="0"/>
        <v>영어</v>
      </c>
      <c r="F16" s="1" t="s">
        <v>10</v>
      </c>
      <c r="G16" s="5">
        <v>110000</v>
      </c>
      <c r="H16" s="5" cm="1">
        <f t="array" ref="H16">fn수강료할인(B16,G16)</f>
        <v>104500</v>
      </c>
    </row>
    <row r="17" spans="2:8">
      <c r="B17" s="1" t="s">
        <v>11</v>
      </c>
      <c r="C17" s="1" t="s">
        <v>12</v>
      </c>
      <c r="D17" s="1">
        <v>1</v>
      </c>
      <c r="E17" s="1" t="str">
        <f t="shared" si="0"/>
        <v>국사</v>
      </c>
      <c r="F17" s="1" t="s">
        <v>14</v>
      </c>
      <c r="G17" s="5">
        <v>90000</v>
      </c>
      <c r="H17" s="5" cm="1">
        <f t="array" ref="H17">fn수강료할인(B17,G17)</f>
        <v>81000</v>
      </c>
    </row>
    <row r="18" spans="2:8">
      <c r="B18" s="1" t="s">
        <v>11</v>
      </c>
      <c r="C18" s="1" t="s">
        <v>62</v>
      </c>
      <c r="D18" s="1">
        <v>1</v>
      </c>
      <c r="E18" s="1" t="str">
        <f t="shared" si="0"/>
        <v>국사</v>
      </c>
      <c r="F18" s="1" t="s">
        <v>14</v>
      </c>
      <c r="G18" s="5">
        <v>90000</v>
      </c>
      <c r="H18" s="5" cm="1">
        <f t="array" ref="H18">fn수강료할인(B18,G18)</f>
        <v>81000</v>
      </c>
    </row>
    <row r="19" spans="2:8">
      <c r="B19" s="1" t="s">
        <v>31</v>
      </c>
      <c r="C19" s="1" t="s">
        <v>42</v>
      </c>
      <c r="D19" s="1">
        <v>3</v>
      </c>
      <c r="E19" s="1" t="str">
        <f t="shared" si="0"/>
        <v>국사</v>
      </c>
      <c r="F19" s="1" t="s">
        <v>33</v>
      </c>
      <c r="G19" s="5">
        <v>110000</v>
      </c>
      <c r="H19" s="5" cm="1">
        <f t="array" ref="H19">fn수강료할인(B19,G19)</f>
        <v>110000</v>
      </c>
    </row>
    <row r="20" spans="2:8">
      <c r="B20" s="1" t="s">
        <v>43</v>
      </c>
      <c r="C20" s="1" t="s">
        <v>44</v>
      </c>
      <c r="D20" s="1">
        <v>1</v>
      </c>
      <c r="E20" s="1" t="str">
        <f t="shared" si="0"/>
        <v>수학</v>
      </c>
      <c r="F20" s="1" t="s">
        <v>46</v>
      </c>
      <c r="G20" s="5">
        <v>100000</v>
      </c>
      <c r="H20" s="5" cm="1">
        <f t="array" ref="H20">fn수강료할인(B20,G20)</f>
        <v>90000</v>
      </c>
    </row>
    <row r="21" spans="2:8">
      <c r="B21" s="1" t="s">
        <v>15</v>
      </c>
      <c r="C21" s="1" t="s">
        <v>47</v>
      </c>
      <c r="D21" s="1">
        <v>2</v>
      </c>
      <c r="E21" s="1" t="str">
        <f t="shared" si="0"/>
        <v>국어</v>
      </c>
      <c r="F21" s="1" t="s">
        <v>18</v>
      </c>
      <c r="G21" s="5">
        <v>100000</v>
      </c>
      <c r="H21" s="5" cm="1">
        <f t="array" ref="H21">fn수강료할인(B21,G21)</f>
        <v>95000</v>
      </c>
    </row>
    <row r="22" spans="2:8">
      <c r="B22" s="1" t="s">
        <v>25</v>
      </c>
      <c r="C22" s="1" t="s">
        <v>48</v>
      </c>
      <c r="D22" s="1">
        <v>1</v>
      </c>
      <c r="E22" s="1" t="str">
        <f t="shared" si="0"/>
        <v>국어</v>
      </c>
      <c r="F22" s="1" t="s">
        <v>27</v>
      </c>
      <c r="G22" s="5">
        <v>90000</v>
      </c>
      <c r="H22" s="5" cm="1">
        <f t="array" ref="H22">fn수강료할인(B22,G22)</f>
        <v>81000</v>
      </c>
    </row>
    <row r="23" spans="2:8">
      <c r="B23" s="1" t="s">
        <v>31</v>
      </c>
      <c r="C23" s="1" t="s">
        <v>49</v>
      </c>
      <c r="D23" s="1">
        <v>3</v>
      </c>
      <c r="E23" s="1" t="str">
        <f t="shared" si="0"/>
        <v>국사</v>
      </c>
      <c r="F23" s="1" t="s">
        <v>33</v>
      </c>
      <c r="G23" s="5">
        <v>110000</v>
      </c>
      <c r="H23" s="5" cm="1">
        <f t="array" ref="H23">fn수강료할인(B23,G23)</f>
        <v>110000</v>
      </c>
    </row>
    <row r="24" spans="2:8">
      <c r="B24" s="1" t="s">
        <v>25</v>
      </c>
      <c r="C24" s="1" t="s">
        <v>34</v>
      </c>
      <c r="D24" s="1">
        <v>1</v>
      </c>
      <c r="E24" s="1" t="str">
        <f t="shared" si="0"/>
        <v>국어</v>
      </c>
      <c r="F24" s="1" t="s">
        <v>27</v>
      </c>
      <c r="G24" s="5">
        <v>90000</v>
      </c>
      <c r="H24" s="5" cm="1">
        <f t="array" ref="H24">fn수강료할인(B24,G24)</f>
        <v>81000</v>
      </c>
    </row>
    <row r="25" spans="2:8">
      <c r="B25" s="1" t="s">
        <v>35</v>
      </c>
      <c r="C25" s="1" t="s">
        <v>36</v>
      </c>
      <c r="D25" s="1">
        <v>2</v>
      </c>
      <c r="E25" s="1" t="str">
        <f t="shared" si="0"/>
        <v>국사</v>
      </c>
      <c r="F25" s="1" t="s">
        <v>37</v>
      </c>
      <c r="G25" s="5">
        <v>100000</v>
      </c>
      <c r="H25" s="5" cm="1">
        <f t="array" ref="H25">fn수강료할인(B25,G25)</f>
        <v>95000</v>
      </c>
    </row>
    <row r="26" spans="2:8">
      <c r="B26" s="1" t="s">
        <v>25</v>
      </c>
      <c r="C26" s="1" t="s">
        <v>38</v>
      </c>
      <c r="D26" s="1">
        <v>1</v>
      </c>
      <c r="E26" s="1" t="str">
        <f t="shared" si="0"/>
        <v>국어</v>
      </c>
      <c r="F26" s="1" t="s">
        <v>27</v>
      </c>
      <c r="G26" s="5">
        <v>90000</v>
      </c>
      <c r="H26" s="5" cm="1">
        <f t="array" ref="H26">fn수강료할인(B26,G26)</f>
        <v>81000</v>
      </c>
    </row>
    <row r="27" spans="2:8">
      <c r="B27" s="1" t="s">
        <v>43</v>
      </c>
      <c r="C27" s="1" t="s">
        <v>52</v>
      </c>
      <c r="D27" s="1">
        <v>1</v>
      </c>
      <c r="E27" s="1" t="str">
        <f t="shared" si="0"/>
        <v>수학</v>
      </c>
      <c r="F27" s="1" t="s">
        <v>46</v>
      </c>
      <c r="G27" s="5">
        <v>100000</v>
      </c>
      <c r="H27" s="5" cm="1">
        <f t="array" ref="H27">fn수강료할인(B27,G27)</f>
        <v>90000</v>
      </c>
    </row>
    <row r="28" spans="2:8">
      <c r="B28" s="1" t="s">
        <v>53</v>
      </c>
      <c r="C28" s="1" t="s">
        <v>54</v>
      </c>
      <c r="D28" s="1">
        <v>3</v>
      </c>
      <c r="E28" s="1" t="str">
        <f t="shared" si="0"/>
        <v>수학</v>
      </c>
      <c r="F28" s="1" t="s">
        <v>55</v>
      </c>
      <c r="G28" s="5">
        <v>120000</v>
      </c>
      <c r="H28" s="5" cm="1">
        <f t="array" ref="H28">fn수강료할인(B28,G28)</f>
        <v>120000</v>
      </c>
    </row>
    <row r="29" spans="2:8">
      <c r="B29" s="1" t="s">
        <v>15</v>
      </c>
      <c r="C29" s="1" t="s">
        <v>56</v>
      </c>
      <c r="D29" s="1">
        <v>2</v>
      </c>
      <c r="E29" s="1" t="str">
        <f t="shared" si="0"/>
        <v>국어</v>
      </c>
      <c r="F29" s="1" t="s">
        <v>18</v>
      </c>
      <c r="G29" s="5">
        <v>100000</v>
      </c>
      <c r="H29" s="5" cm="1">
        <f t="array" ref="H29">fn수강료할인(B29,G29)</f>
        <v>95000</v>
      </c>
    </row>
    <row r="30" spans="2:8">
      <c r="B30" s="1" t="s">
        <v>19</v>
      </c>
      <c r="C30" s="1" t="s">
        <v>20</v>
      </c>
      <c r="D30" s="1">
        <v>3</v>
      </c>
      <c r="E30" s="1" t="str">
        <f t="shared" si="0"/>
        <v>영어</v>
      </c>
      <c r="F30" s="1" t="s">
        <v>21</v>
      </c>
      <c r="G30" s="5">
        <v>120000</v>
      </c>
      <c r="H30" s="5" cm="1">
        <f t="array" ref="H30">fn수강료할인(B30,G30)</f>
        <v>120000</v>
      </c>
    </row>
    <row r="31" spans="2:8">
      <c r="B31" s="1" t="s">
        <v>22</v>
      </c>
      <c r="C31" s="1" t="s">
        <v>23</v>
      </c>
      <c r="D31" s="1">
        <v>1</v>
      </c>
      <c r="E31" s="1" t="str">
        <f t="shared" si="0"/>
        <v>영어</v>
      </c>
      <c r="F31" s="1" t="s">
        <v>24</v>
      </c>
      <c r="G31" s="5">
        <v>110000</v>
      </c>
      <c r="H31" s="5" cm="1">
        <f t="array" ref="H31">fn수강료할인(B31,G31)</f>
        <v>99000</v>
      </c>
    </row>
    <row r="32" spans="2:8">
      <c r="B32" s="1" t="s">
        <v>11</v>
      </c>
      <c r="C32" s="1" t="s">
        <v>57</v>
      </c>
      <c r="D32" s="1">
        <v>1</v>
      </c>
      <c r="E32" s="1" t="str">
        <f t="shared" si="0"/>
        <v>국사</v>
      </c>
      <c r="F32" s="1" t="s">
        <v>14</v>
      </c>
      <c r="G32" s="5">
        <v>90000</v>
      </c>
      <c r="H32" s="5" cm="1">
        <f t="array" ref="H32">fn수강료할인(B32,G32)</f>
        <v>81000</v>
      </c>
    </row>
    <row r="33" spans="2:8">
      <c r="B33" s="1" t="s">
        <v>31</v>
      </c>
      <c r="C33" s="1" t="s">
        <v>58</v>
      </c>
      <c r="D33" s="1">
        <v>3</v>
      </c>
      <c r="E33" s="1" t="str">
        <f t="shared" si="0"/>
        <v>국사</v>
      </c>
      <c r="F33" s="1" t="s">
        <v>33</v>
      </c>
      <c r="G33" s="5">
        <v>110000</v>
      </c>
      <c r="H33" s="5" cm="1">
        <f t="array" ref="H33">fn수강료할인(B33,G33)</f>
        <v>110000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57308-BEE8-499D-90B7-4FB338B3E63F}">
  <sheetPr codeName="Sheet10"/>
  <dimension ref="A1:D17"/>
  <sheetViews>
    <sheetView workbookViewId="0">
      <selection activeCell="F8" sqref="F8"/>
    </sheetView>
  </sheetViews>
  <sheetFormatPr defaultRowHeight="17"/>
  <cols>
    <col min="1" max="1" width="10.75" bestFit="1" customWidth="1"/>
    <col min="2" max="3" width="8.75" bestFit="1" customWidth="1"/>
    <col min="4" max="4" width="8.9140625" bestFit="1" customWidth="1"/>
  </cols>
  <sheetData>
    <row r="1" spans="1:4">
      <c r="A1" s="20" t="s">
        <v>125</v>
      </c>
    </row>
    <row r="3" spans="1:4">
      <c r="A3" t="s">
        <v>0</v>
      </c>
      <c r="B3" t="s">
        <v>1</v>
      </c>
      <c r="C3" t="s">
        <v>2</v>
      </c>
      <c r="D3" t="s">
        <v>5</v>
      </c>
    </row>
    <row r="4" spans="1:4">
      <c r="A4" t="s">
        <v>25</v>
      </c>
      <c r="B4" t="s">
        <v>26</v>
      </c>
      <c r="C4">
        <v>1</v>
      </c>
      <c r="D4">
        <v>90000</v>
      </c>
    </row>
    <row r="5" spans="1:4">
      <c r="A5" t="s">
        <v>25</v>
      </c>
      <c r="B5" t="s">
        <v>119</v>
      </c>
      <c r="C5">
        <v>2</v>
      </c>
      <c r="D5">
        <v>100000</v>
      </c>
    </row>
    <row r="6" spans="1:4">
      <c r="A6" t="s">
        <v>25</v>
      </c>
      <c r="B6" t="s">
        <v>118</v>
      </c>
      <c r="C6">
        <v>1</v>
      </c>
      <c r="D6">
        <v>100000</v>
      </c>
    </row>
    <row r="7" spans="1:4">
      <c r="A7" t="s">
        <v>25</v>
      </c>
      <c r="B7" t="s">
        <v>117</v>
      </c>
      <c r="C7">
        <v>1</v>
      </c>
      <c r="D7">
        <v>90000</v>
      </c>
    </row>
    <row r="8" spans="1:4">
      <c r="A8" t="s">
        <v>25</v>
      </c>
      <c r="B8" t="s">
        <v>59</v>
      </c>
      <c r="C8">
        <v>1</v>
      </c>
      <c r="D8">
        <v>90000</v>
      </c>
    </row>
    <row r="9" spans="1:4">
      <c r="A9" t="s">
        <v>25</v>
      </c>
      <c r="B9" t="s">
        <v>116</v>
      </c>
      <c r="C9">
        <v>1</v>
      </c>
      <c r="D9">
        <v>90000</v>
      </c>
    </row>
    <row r="10" spans="1:4">
      <c r="A10" t="s">
        <v>25</v>
      </c>
      <c r="B10" t="s">
        <v>38</v>
      </c>
      <c r="C10">
        <v>1</v>
      </c>
      <c r="D10">
        <v>90000</v>
      </c>
    </row>
    <row r="11" spans="1:4">
      <c r="A11" t="s">
        <v>25</v>
      </c>
      <c r="B11" t="s">
        <v>34</v>
      </c>
      <c r="C11">
        <v>1</v>
      </c>
      <c r="D11">
        <v>90000</v>
      </c>
    </row>
    <row r="12" spans="1:4">
      <c r="A12" t="s">
        <v>25</v>
      </c>
      <c r="B12" t="s">
        <v>48</v>
      </c>
      <c r="C12">
        <v>1</v>
      </c>
      <c r="D12">
        <v>90000</v>
      </c>
    </row>
    <row r="13" spans="1:4">
      <c r="A13" t="s">
        <v>15</v>
      </c>
      <c r="B13" t="s">
        <v>16</v>
      </c>
      <c r="C13">
        <v>2</v>
      </c>
      <c r="D13">
        <v>100000</v>
      </c>
    </row>
    <row r="14" spans="1:4">
      <c r="A14" t="s">
        <v>15</v>
      </c>
      <c r="B14" t="s">
        <v>56</v>
      </c>
      <c r="C14">
        <v>2</v>
      </c>
      <c r="D14">
        <v>100000</v>
      </c>
    </row>
    <row r="15" spans="1:4">
      <c r="A15" t="s">
        <v>15</v>
      </c>
      <c r="B15" t="s">
        <v>47</v>
      </c>
      <c r="C15">
        <v>2</v>
      </c>
      <c r="D15">
        <v>100000</v>
      </c>
    </row>
    <row r="16" spans="1:4">
      <c r="A16" t="s">
        <v>28</v>
      </c>
      <c r="B16" t="s">
        <v>29</v>
      </c>
      <c r="C16">
        <v>3</v>
      </c>
      <c r="D16">
        <v>110000</v>
      </c>
    </row>
    <row r="17" spans="1:4">
      <c r="A17" t="s">
        <v>28</v>
      </c>
      <c r="B17" t="s">
        <v>50</v>
      </c>
      <c r="C17">
        <v>3</v>
      </c>
      <c r="D17">
        <v>110000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3:E21"/>
  <sheetViews>
    <sheetView workbookViewId="0">
      <selection activeCell="D6" sqref="D6"/>
    </sheetView>
  </sheetViews>
  <sheetFormatPr defaultRowHeight="17"/>
  <cols>
    <col min="2" max="2" width="11.4140625" bestFit="1" customWidth="1"/>
    <col min="3" max="3" width="10.58203125" bestFit="1" customWidth="1"/>
    <col min="4" max="4" width="8.5" bestFit="1" customWidth="1"/>
    <col min="5" max="5" width="12.25" bestFit="1" customWidth="1"/>
  </cols>
  <sheetData>
    <row r="3" spans="2:5">
      <c r="B3" s="18" t="s">
        <v>2</v>
      </c>
      <c r="C3" t="s">
        <v>120</v>
      </c>
    </row>
    <row r="5" spans="2:5">
      <c r="B5" s="18" t="s">
        <v>122</v>
      </c>
      <c r="C5" s="18" t="s">
        <v>0</v>
      </c>
      <c r="D5" t="s">
        <v>123</v>
      </c>
      <c r="E5" t="s">
        <v>124</v>
      </c>
    </row>
    <row r="6" spans="2:5">
      <c r="B6" t="s">
        <v>17</v>
      </c>
      <c r="D6">
        <v>14</v>
      </c>
      <c r="E6" s="19">
        <v>96428.571428571435</v>
      </c>
    </row>
    <row r="7" spans="2:5">
      <c r="C7" t="s">
        <v>25</v>
      </c>
      <c r="D7">
        <v>9</v>
      </c>
      <c r="E7" s="19">
        <v>92222.222222222219</v>
      </c>
    </row>
    <row r="8" spans="2:5">
      <c r="C8" t="s">
        <v>15</v>
      </c>
      <c r="D8">
        <v>3</v>
      </c>
      <c r="E8" s="19">
        <v>100000</v>
      </c>
    </row>
    <row r="9" spans="2:5">
      <c r="C9" t="s">
        <v>28</v>
      </c>
      <c r="D9">
        <v>2</v>
      </c>
      <c r="E9" s="19">
        <v>110000</v>
      </c>
    </row>
    <row r="10" spans="2:5">
      <c r="B10" t="s">
        <v>13</v>
      </c>
      <c r="D10">
        <v>10</v>
      </c>
      <c r="E10" s="19">
        <v>100000</v>
      </c>
    </row>
    <row r="11" spans="2:5">
      <c r="C11" t="s">
        <v>11</v>
      </c>
      <c r="D11">
        <v>4</v>
      </c>
      <c r="E11" s="19">
        <v>90000</v>
      </c>
    </row>
    <row r="12" spans="2:5">
      <c r="C12" t="s">
        <v>35</v>
      </c>
      <c r="D12">
        <v>2</v>
      </c>
      <c r="E12" s="19">
        <v>100000</v>
      </c>
    </row>
    <row r="13" spans="2:5">
      <c r="C13" t="s">
        <v>31</v>
      </c>
      <c r="D13">
        <v>4</v>
      </c>
      <c r="E13" s="19">
        <v>110000</v>
      </c>
    </row>
    <row r="14" spans="2:5">
      <c r="B14" t="s">
        <v>45</v>
      </c>
      <c r="D14">
        <v>4</v>
      </c>
      <c r="E14" s="19">
        <v>110000</v>
      </c>
    </row>
    <row r="15" spans="2:5">
      <c r="C15" t="s">
        <v>43</v>
      </c>
      <c r="D15">
        <v>2</v>
      </c>
      <c r="E15" s="19">
        <v>100000</v>
      </c>
    </row>
    <row r="16" spans="2:5">
      <c r="C16" t="s">
        <v>53</v>
      </c>
      <c r="D16">
        <v>2</v>
      </c>
      <c r="E16" s="19">
        <v>120000</v>
      </c>
    </row>
    <row r="17" spans="2:5">
      <c r="B17" t="s">
        <v>9</v>
      </c>
      <c r="D17">
        <v>9</v>
      </c>
      <c r="E17" s="19">
        <v>115555.55555555556</v>
      </c>
    </row>
    <row r="18" spans="2:5">
      <c r="C18" t="s">
        <v>22</v>
      </c>
      <c r="D18">
        <v>1</v>
      </c>
      <c r="E18" s="19">
        <v>110000</v>
      </c>
    </row>
    <row r="19" spans="2:5">
      <c r="C19" t="s">
        <v>7</v>
      </c>
      <c r="D19">
        <v>3</v>
      </c>
      <c r="E19" s="19">
        <v>110000</v>
      </c>
    </row>
    <row r="20" spans="2:5">
      <c r="C20" t="s">
        <v>19</v>
      </c>
      <c r="D20">
        <v>5</v>
      </c>
      <c r="E20" s="19">
        <v>120000</v>
      </c>
    </row>
    <row r="21" spans="2:5">
      <c r="B21" t="s">
        <v>121</v>
      </c>
      <c r="D21">
        <v>37</v>
      </c>
      <c r="E21" s="19">
        <v>103513.51351351352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/>
  <dimension ref="A1:G28"/>
  <sheetViews>
    <sheetView tabSelected="1" workbookViewId="0">
      <selection activeCell="D10" sqref="D10"/>
    </sheetView>
  </sheetViews>
  <sheetFormatPr defaultRowHeight="17" outlineLevelRow="3"/>
  <cols>
    <col min="4" max="4" width="10.25" customWidth="1"/>
    <col min="5" max="5" width="10.83203125" bestFit="1" customWidth="1"/>
    <col min="6" max="6" width="12.08203125" customWidth="1"/>
    <col min="7" max="7" width="10.75" customWidth="1"/>
  </cols>
  <sheetData>
    <row r="1" spans="1:7">
      <c r="A1" t="s">
        <v>63</v>
      </c>
    </row>
    <row r="2" spans="1:7">
      <c r="A2" s="1" t="s">
        <v>72</v>
      </c>
      <c r="B2" s="1" t="s">
        <v>73</v>
      </c>
      <c r="C2" s="1" t="s">
        <v>74</v>
      </c>
      <c r="D2" s="1" t="s">
        <v>75</v>
      </c>
      <c r="E2" s="1" t="s">
        <v>76</v>
      </c>
      <c r="F2" s="1" t="s">
        <v>77</v>
      </c>
      <c r="G2" s="1" t="s">
        <v>78</v>
      </c>
    </row>
    <row r="3" spans="1:7" outlineLevel="3">
      <c r="A3" s="1" t="s">
        <v>82</v>
      </c>
      <c r="B3" s="1">
        <v>90</v>
      </c>
      <c r="C3" s="1">
        <v>64</v>
      </c>
      <c r="D3" s="1">
        <v>200</v>
      </c>
      <c r="E3" s="5">
        <v>26400</v>
      </c>
      <c r="F3" s="1">
        <v>218</v>
      </c>
      <c r="G3" s="5">
        <v>5755200</v>
      </c>
    </row>
    <row r="4" spans="1:7" outlineLevel="3">
      <c r="A4" s="1" t="s">
        <v>79</v>
      </c>
      <c r="B4" s="1">
        <v>90</v>
      </c>
      <c r="C4" s="1">
        <v>95</v>
      </c>
      <c r="D4" s="1">
        <v>200</v>
      </c>
      <c r="E4" s="5">
        <v>24750</v>
      </c>
      <c r="F4" s="1">
        <v>237</v>
      </c>
      <c r="G4" s="5">
        <v>5865750</v>
      </c>
    </row>
    <row r="5" spans="1:7" outlineLevel="3">
      <c r="A5" s="1" t="s">
        <v>81</v>
      </c>
      <c r="B5" s="1">
        <v>90</v>
      </c>
      <c r="C5" s="1">
        <v>68</v>
      </c>
      <c r="D5" s="1">
        <v>150</v>
      </c>
      <c r="E5" s="5">
        <v>42550</v>
      </c>
      <c r="F5" s="1">
        <v>208</v>
      </c>
      <c r="G5" s="5">
        <v>8850400</v>
      </c>
    </row>
    <row r="6" spans="1:7" outlineLevel="3">
      <c r="A6" s="1" t="s">
        <v>80</v>
      </c>
      <c r="B6" s="1">
        <v>90</v>
      </c>
      <c r="C6" s="1">
        <v>77</v>
      </c>
      <c r="D6" s="1">
        <v>150</v>
      </c>
      <c r="E6" s="5">
        <v>35780</v>
      </c>
      <c r="F6" s="1">
        <v>193</v>
      </c>
      <c r="G6" s="5">
        <v>6905540</v>
      </c>
    </row>
    <row r="7" spans="1:7" outlineLevel="2">
      <c r="A7" s="1">
        <f>SUBTOTAL(3,A3:A6)</f>
        <v>4</v>
      </c>
      <c r="B7" s="21" t="s">
        <v>131</v>
      </c>
      <c r="C7" s="1"/>
      <c r="D7" s="1"/>
      <c r="E7" s="5"/>
      <c r="F7" s="1"/>
      <c r="G7" s="5"/>
    </row>
    <row r="8" spans="1:7" outlineLevel="1">
      <c r="A8" s="1"/>
      <c r="B8" s="21" t="s">
        <v>126</v>
      </c>
      <c r="C8" s="1"/>
      <c r="D8" s="1"/>
      <c r="E8" s="5"/>
      <c r="F8" s="1">
        <f>SUBTOTAL(1,F3:F6)</f>
        <v>214</v>
      </c>
      <c r="G8" s="5"/>
    </row>
    <row r="9" spans="1:7" outlineLevel="3">
      <c r="A9" s="1" t="s">
        <v>82</v>
      </c>
      <c r="B9" s="1">
        <v>95</v>
      </c>
      <c r="C9" s="1">
        <v>53</v>
      </c>
      <c r="D9" s="1">
        <v>300</v>
      </c>
      <c r="E9" s="5">
        <v>26400</v>
      </c>
      <c r="F9" s="1">
        <v>315</v>
      </c>
      <c r="G9" s="5">
        <v>8316000</v>
      </c>
    </row>
    <row r="10" spans="1:7" outlineLevel="3">
      <c r="A10" s="1" t="s">
        <v>79</v>
      </c>
      <c r="B10" s="1">
        <v>95</v>
      </c>
      <c r="C10" s="1">
        <v>51</v>
      </c>
      <c r="D10" s="1">
        <v>250</v>
      </c>
      <c r="E10" s="5">
        <v>24750</v>
      </c>
      <c r="F10" s="1">
        <v>288</v>
      </c>
      <c r="G10" s="5">
        <v>7128000</v>
      </c>
    </row>
    <row r="11" spans="1:7" outlineLevel="3">
      <c r="A11" s="1" t="s">
        <v>81</v>
      </c>
      <c r="B11" s="1">
        <v>95</v>
      </c>
      <c r="C11" s="1">
        <v>92</v>
      </c>
      <c r="D11" s="1">
        <v>200</v>
      </c>
      <c r="E11" s="5">
        <v>42550</v>
      </c>
      <c r="F11" s="1">
        <v>224</v>
      </c>
      <c r="G11" s="5">
        <v>9531200</v>
      </c>
    </row>
    <row r="12" spans="1:7" outlineLevel="3">
      <c r="A12" s="1" t="s">
        <v>80</v>
      </c>
      <c r="B12" s="1">
        <v>95</v>
      </c>
      <c r="C12" s="1">
        <v>59</v>
      </c>
      <c r="D12" s="1">
        <v>200</v>
      </c>
      <c r="E12" s="5">
        <v>35780</v>
      </c>
      <c r="F12" s="1">
        <v>182</v>
      </c>
      <c r="G12" s="5">
        <v>6511960</v>
      </c>
    </row>
    <row r="13" spans="1:7" outlineLevel="2">
      <c r="A13" s="1">
        <f>SUBTOTAL(3,A9:A12)</f>
        <v>4</v>
      </c>
      <c r="B13" s="21" t="s">
        <v>132</v>
      </c>
      <c r="C13" s="1"/>
      <c r="D13" s="1"/>
      <c r="E13" s="5"/>
      <c r="F13" s="1"/>
      <c r="G13" s="5"/>
    </row>
    <row r="14" spans="1:7" outlineLevel="1">
      <c r="A14" s="1"/>
      <c r="B14" s="21" t="s">
        <v>127</v>
      </c>
      <c r="C14" s="1"/>
      <c r="D14" s="1"/>
      <c r="E14" s="5"/>
      <c r="F14" s="1">
        <f>SUBTOTAL(1,F9:F12)</f>
        <v>252.25</v>
      </c>
      <c r="G14" s="5"/>
    </row>
    <row r="15" spans="1:7" outlineLevel="3">
      <c r="A15" s="1" t="s">
        <v>82</v>
      </c>
      <c r="B15" s="1">
        <v>100</v>
      </c>
      <c r="C15" s="1">
        <v>76</v>
      </c>
      <c r="D15" s="1">
        <v>300</v>
      </c>
      <c r="E15" s="5">
        <v>26400</v>
      </c>
      <c r="F15" s="1">
        <v>249</v>
      </c>
      <c r="G15" s="5">
        <v>6573600</v>
      </c>
    </row>
    <row r="16" spans="1:7" outlineLevel="3">
      <c r="A16" s="1" t="s">
        <v>79</v>
      </c>
      <c r="B16" s="1">
        <v>100</v>
      </c>
      <c r="C16" s="1">
        <v>26</v>
      </c>
      <c r="D16" s="1">
        <v>250</v>
      </c>
      <c r="E16" s="5">
        <v>24750</v>
      </c>
      <c r="F16" s="1">
        <v>213</v>
      </c>
      <c r="G16" s="5">
        <v>5271750</v>
      </c>
    </row>
    <row r="17" spans="1:7" outlineLevel="3">
      <c r="A17" s="1" t="s">
        <v>81</v>
      </c>
      <c r="B17" s="1">
        <v>100</v>
      </c>
      <c r="C17" s="1">
        <v>55</v>
      </c>
      <c r="D17" s="1">
        <v>200</v>
      </c>
      <c r="E17" s="5">
        <v>42550</v>
      </c>
      <c r="F17" s="1">
        <v>213</v>
      </c>
      <c r="G17" s="5">
        <v>9063150</v>
      </c>
    </row>
    <row r="18" spans="1:7" outlineLevel="3">
      <c r="A18" s="1" t="s">
        <v>80</v>
      </c>
      <c r="B18" s="1">
        <v>100</v>
      </c>
      <c r="C18" s="1">
        <v>64</v>
      </c>
      <c r="D18" s="1">
        <v>250</v>
      </c>
      <c r="E18" s="5">
        <v>35780</v>
      </c>
      <c r="F18" s="1">
        <v>241</v>
      </c>
      <c r="G18" s="5">
        <v>8622980</v>
      </c>
    </row>
    <row r="19" spans="1:7" outlineLevel="2">
      <c r="A19" s="1">
        <f>SUBTOTAL(3,A15:A18)</f>
        <v>4</v>
      </c>
      <c r="B19" s="21" t="s">
        <v>133</v>
      </c>
      <c r="C19" s="1"/>
      <c r="D19" s="1"/>
      <c r="E19" s="5"/>
      <c r="F19" s="1"/>
      <c r="G19" s="5"/>
    </row>
    <row r="20" spans="1:7" outlineLevel="1">
      <c r="A20" s="1"/>
      <c r="B20" s="21" t="s">
        <v>128</v>
      </c>
      <c r="C20" s="1"/>
      <c r="D20" s="1"/>
      <c r="E20" s="5"/>
      <c r="F20" s="1">
        <f>SUBTOTAL(1,F15:F18)</f>
        <v>229</v>
      </c>
      <c r="G20" s="5"/>
    </row>
    <row r="21" spans="1:7" outlineLevel="3">
      <c r="A21" s="1" t="s">
        <v>82</v>
      </c>
      <c r="B21" s="1">
        <v>105</v>
      </c>
      <c r="C21" s="1">
        <v>63</v>
      </c>
      <c r="D21" s="1">
        <v>250</v>
      </c>
      <c r="E21" s="5">
        <v>26400</v>
      </c>
      <c r="F21" s="1">
        <v>258</v>
      </c>
      <c r="G21" s="5">
        <v>6811200</v>
      </c>
    </row>
    <row r="22" spans="1:7" outlineLevel="3">
      <c r="A22" s="1" t="s">
        <v>79</v>
      </c>
      <c r="B22" s="1">
        <v>105</v>
      </c>
      <c r="C22" s="1">
        <v>85</v>
      </c>
      <c r="D22" s="1">
        <v>200</v>
      </c>
      <c r="E22" s="5">
        <v>24750</v>
      </c>
      <c r="F22" s="1">
        <v>259</v>
      </c>
      <c r="G22" s="5">
        <v>6410250</v>
      </c>
    </row>
    <row r="23" spans="1:7" outlineLevel="3">
      <c r="A23" s="1" t="s">
        <v>81</v>
      </c>
      <c r="B23" s="1">
        <v>105</v>
      </c>
      <c r="C23" s="1">
        <v>86</v>
      </c>
      <c r="D23" s="1">
        <v>150</v>
      </c>
      <c r="E23" s="5">
        <v>42550</v>
      </c>
      <c r="F23" s="1">
        <v>186</v>
      </c>
      <c r="G23" s="5">
        <v>7914300</v>
      </c>
    </row>
    <row r="24" spans="1:7" outlineLevel="3">
      <c r="A24" s="1" t="s">
        <v>80</v>
      </c>
      <c r="B24" s="1">
        <v>105</v>
      </c>
      <c r="C24" s="1">
        <v>29</v>
      </c>
      <c r="D24" s="1">
        <v>150</v>
      </c>
      <c r="E24" s="5">
        <v>35780</v>
      </c>
      <c r="F24" s="1">
        <v>153</v>
      </c>
      <c r="G24" s="5">
        <v>5474340</v>
      </c>
    </row>
    <row r="25" spans="1:7" outlineLevel="2">
      <c r="A25" s="7">
        <f>SUBTOTAL(3,A21:A24)</f>
        <v>4</v>
      </c>
      <c r="B25" s="23" t="s">
        <v>134</v>
      </c>
      <c r="C25" s="7"/>
      <c r="D25" s="7"/>
      <c r="E25" s="22"/>
      <c r="F25" s="7"/>
      <c r="G25" s="22"/>
    </row>
    <row r="26" spans="1:7" outlineLevel="1">
      <c r="A26" s="7"/>
      <c r="B26" s="23" t="s">
        <v>129</v>
      </c>
      <c r="C26" s="7"/>
      <c r="D26" s="7"/>
      <c r="E26" s="22"/>
      <c r="F26" s="7">
        <f>SUBTOTAL(1,F21:F24)</f>
        <v>214</v>
      </c>
      <c r="G26" s="22"/>
    </row>
    <row r="27" spans="1:7">
      <c r="A27" s="7">
        <f>SUBTOTAL(3,A3:A24)</f>
        <v>16</v>
      </c>
      <c r="B27" s="23" t="s">
        <v>135</v>
      </c>
      <c r="C27" s="7"/>
      <c r="D27" s="7"/>
      <c r="E27" s="22"/>
      <c r="F27" s="7"/>
      <c r="G27" s="22"/>
    </row>
    <row r="28" spans="1:7">
      <c r="A28" s="7"/>
      <c r="B28" s="23" t="s">
        <v>130</v>
      </c>
      <c r="C28" s="7"/>
      <c r="D28" s="7"/>
      <c r="E28" s="22"/>
      <c r="F28" s="7">
        <f>SUBTOTAL(1,F3:F24)</f>
        <v>227.3125</v>
      </c>
      <c r="G28" s="22"/>
    </row>
  </sheetData>
  <sortState xmlns:xlrd2="http://schemas.microsoft.com/office/spreadsheetml/2017/richdata2" ref="A3:G24">
    <sortCondition ref="B3:B24"/>
    <sortCondition ref="A3:A24"/>
  </sortState>
  <phoneticPr fontId="1" type="noConversion"/>
  <dataValidations count="2">
    <dataValidation type="custom" allowBlank="1" showInputMessage="1" showErrorMessage="1" sqref="A15:A18 A3:A6 A9:A12 A21:A24" xr:uid="{F021E54E-C6B1-447B-81B4-D2E9C6223FF6}">
      <formula1>OR(SEARCH(A3,"가")&gt;=1,SEARCH(A3,"다")&gt;=1)</formula1>
    </dataValidation>
    <dataValidation type="custom" errorStyle="warning" allowBlank="1" showInputMessage="1" showErrorMessage="1" errorTitle="입력오류" error="5단위로 다시 입력하십시오." promptTitle="입력방법" prompt="5단위로_x000a_입력하십시오." sqref="B15:B18 B3:B6 B9:B12 B21:B24" xr:uid="{B3DA007B-21E3-4000-9777-7D24F554DAD8}">
      <formula1>MOD(B3,5)=0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A2:E8"/>
  <sheetViews>
    <sheetView workbookViewId="0">
      <selection activeCell="O13" sqref="O13"/>
    </sheetView>
  </sheetViews>
  <sheetFormatPr defaultRowHeight="17"/>
  <cols>
    <col min="2" max="2" width="12.58203125" customWidth="1"/>
    <col min="3" max="5" width="10.83203125" bestFit="1" customWidth="1"/>
  </cols>
  <sheetData>
    <row r="2" spans="1:5">
      <c r="B2" t="s">
        <v>83</v>
      </c>
    </row>
    <row r="3" spans="1:5">
      <c r="A3" t="s">
        <v>63</v>
      </c>
      <c r="B3" s="1" t="s">
        <v>84</v>
      </c>
      <c r="C3" s="1" t="s">
        <v>85</v>
      </c>
      <c r="D3" s="1" t="s">
        <v>86</v>
      </c>
      <c r="E3" s="1" t="s">
        <v>87</v>
      </c>
    </row>
    <row r="4" spans="1:5">
      <c r="B4" s="1" t="s">
        <v>21</v>
      </c>
      <c r="C4" s="2">
        <v>270000</v>
      </c>
      <c r="D4" s="2">
        <v>324000</v>
      </c>
      <c r="E4" s="2">
        <v>99000</v>
      </c>
    </row>
    <row r="5" spans="1:5">
      <c r="B5" s="1" t="s">
        <v>10</v>
      </c>
      <c r="C5" s="2">
        <v>360000</v>
      </c>
      <c r="D5" s="2">
        <v>81000</v>
      </c>
      <c r="E5" s="2">
        <v>190000</v>
      </c>
    </row>
    <row r="6" spans="1:5">
      <c r="B6" s="1" t="s">
        <v>33</v>
      </c>
      <c r="C6" s="2">
        <v>200000</v>
      </c>
      <c r="D6" s="2">
        <v>486000</v>
      </c>
      <c r="E6" s="2">
        <v>600000</v>
      </c>
    </row>
    <row r="7" spans="1:5">
      <c r="B7" s="1" t="s">
        <v>14</v>
      </c>
      <c r="C7" s="2">
        <v>300000</v>
      </c>
      <c r="D7" s="2">
        <v>270000</v>
      </c>
      <c r="E7" s="2">
        <v>480000</v>
      </c>
    </row>
    <row r="8" spans="1:5">
      <c r="B8" s="1" t="s">
        <v>27</v>
      </c>
      <c r="C8" s="2">
        <v>380000</v>
      </c>
      <c r="D8" s="2">
        <v>120000</v>
      </c>
      <c r="E8" s="2">
        <v>81000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B2:E8"/>
  <sheetViews>
    <sheetView workbookViewId="0">
      <selection activeCell="L16" sqref="L16"/>
    </sheetView>
  </sheetViews>
  <sheetFormatPr defaultRowHeight="17"/>
  <cols>
    <col min="1" max="1" width="3.58203125" customWidth="1"/>
    <col min="2" max="2" width="10.83203125" customWidth="1"/>
    <col min="3" max="5" width="13" customWidth="1"/>
  </cols>
  <sheetData>
    <row r="2" spans="2:5">
      <c r="B2" t="s">
        <v>83</v>
      </c>
    </row>
    <row r="3" spans="2:5">
      <c r="B3" s="1" t="s">
        <v>84</v>
      </c>
      <c r="C3" s="1" t="s">
        <v>85</v>
      </c>
      <c r="D3" s="1" t="s">
        <v>86</v>
      </c>
      <c r="E3" s="1" t="s">
        <v>87</v>
      </c>
    </row>
    <row r="4" spans="2:5">
      <c r="B4" s="1" t="s">
        <v>21</v>
      </c>
      <c r="C4" s="24">
        <v>272000</v>
      </c>
      <c r="D4" s="24">
        <v>324000</v>
      </c>
      <c r="E4" s="24">
        <v>99000</v>
      </c>
    </row>
    <row r="5" spans="2:5">
      <c r="B5" s="1" t="s">
        <v>10</v>
      </c>
      <c r="C5" s="24">
        <v>364000</v>
      </c>
      <c r="D5" s="24">
        <v>81000</v>
      </c>
      <c r="E5" s="24">
        <v>192000</v>
      </c>
    </row>
    <row r="6" spans="2:5">
      <c r="B6" s="1" t="s">
        <v>33</v>
      </c>
      <c r="C6" s="24">
        <v>203000</v>
      </c>
      <c r="D6" s="24">
        <v>486000</v>
      </c>
      <c r="E6" s="24">
        <v>613000</v>
      </c>
    </row>
    <row r="7" spans="2:5">
      <c r="B7" s="1" t="s">
        <v>14</v>
      </c>
      <c r="C7" s="24">
        <v>323000</v>
      </c>
      <c r="D7" s="24">
        <v>70000</v>
      </c>
      <c r="E7" s="24">
        <v>486000</v>
      </c>
    </row>
    <row r="8" spans="2:5">
      <c r="B8" s="1" t="s">
        <v>27</v>
      </c>
      <c r="C8" s="24">
        <v>381000</v>
      </c>
      <c r="D8" s="24">
        <v>120000</v>
      </c>
      <c r="E8" s="24">
        <v>81000</v>
      </c>
    </row>
  </sheetData>
  <phoneticPr fontId="1" type="noConversion"/>
  <conditionalFormatting sqref="C4:E8">
    <cfRule type="colorScale" priority="1">
      <colorScale>
        <cfvo type="min"/>
        <cfvo type="percent" val="50"/>
        <cfvo type="max"/>
        <color rgb="FF0070C0"/>
        <color theme="0"/>
        <color rgb="FF63BE7B"/>
      </colorScale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3" name="Button 1">
              <controlPr defaultSize="0" print="0" autoFill="0" autoPict="0" macro="[0]!서식적용">
                <anchor moveWithCells="1" sizeWithCells="1">
                  <from>
                    <xdr:col>3</xdr:col>
                    <xdr:colOff>0</xdr:colOff>
                    <xdr:row>9</xdr:row>
                    <xdr:rowOff>0</xdr:rowOff>
                  </from>
                  <to>
                    <xdr:col>4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4" name="Button 2">
              <controlPr defaultSize="0" print="0" autoFill="0" autoPict="0" macro="[0]!색조보기">
                <anchor moveWithCells="1" sizeWithCells="1">
                  <from>
                    <xdr:col>4</xdr:col>
                    <xdr:colOff>0</xdr:colOff>
                    <xdr:row>9</xdr:row>
                    <xdr:rowOff>0</xdr:rowOff>
                  </from>
                  <to>
                    <xdr:col>5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2:L13"/>
  <sheetViews>
    <sheetView workbookViewId="0">
      <selection activeCell="C10" sqref="C10"/>
    </sheetView>
  </sheetViews>
  <sheetFormatPr defaultRowHeight="17"/>
  <cols>
    <col min="6" max="6" width="9.33203125" bestFit="1" customWidth="1"/>
    <col min="12" max="12" width="10.33203125" customWidth="1"/>
  </cols>
  <sheetData>
    <row r="2" spans="1:12" ht="17.5" thickBot="1">
      <c r="A2" t="s">
        <v>63</v>
      </c>
      <c r="B2" s="25" t="s">
        <v>136</v>
      </c>
      <c r="I2" t="s">
        <v>88</v>
      </c>
    </row>
    <row r="3" spans="1:12" ht="17.5" thickTop="1">
      <c r="A3" s="7" t="s">
        <v>89</v>
      </c>
      <c r="B3" s="7" t="s">
        <v>2</v>
      </c>
      <c r="C3" s="7" t="s">
        <v>0</v>
      </c>
      <c r="D3" s="7" t="s">
        <v>3</v>
      </c>
      <c r="E3" s="7" t="s">
        <v>4</v>
      </c>
      <c r="F3" s="7" t="s">
        <v>90</v>
      </c>
      <c r="I3" s="8" t="s">
        <v>0</v>
      </c>
      <c r="J3" s="9" t="s">
        <v>3</v>
      </c>
      <c r="K3" s="9" t="s">
        <v>4</v>
      </c>
      <c r="L3" s="10" t="s">
        <v>90</v>
      </c>
    </row>
    <row r="4" spans="1:12">
      <c r="A4" t="s">
        <v>91</v>
      </c>
      <c r="B4" t="s">
        <v>85</v>
      </c>
      <c r="C4" t="s">
        <v>92</v>
      </c>
      <c r="D4" t="s">
        <v>17</v>
      </c>
      <c r="E4" t="s">
        <v>93</v>
      </c>
      <c r="F4" s="11">
        <v>100000</v>
      </c>
      <c r="I4" s="12" t="s">
        <v>92</v>
      </c>
      <c r="J4" s="1" t="s">
        <v>17</v>
      </c>
      <c r="K4" s="1" t="s">
        <v>93</v>
      </c>
      <c r="L4" s="13">
        <v>100000</v>
      </c>
    </row>
    <row r="5" spans="1:12">
      <c r="F5" s="11"/>
      <c r="I5" s="12" t="s">
        <v>94</v>
      </c>
      <c r="J5" s="1" t="s">
        <v>95</v>
      </c>
      <c r="K5" s="1" t="s">
        <v>96</v>
      </c>
      <c r="L5" s="13">
        <v>110000</v>
      </c>
    </row>
    <row r="6" spans="1:12">
      <c r="F6" s="11"/>
      <c r="I6" s="12" t="s">
        <v>97</v>
      </c>
      <c r="J6" s="1" t="s">
        <v>13</v>
      </c>
      <c r="K6" s="1" t="s">
        <v>98</v>
      </c>
      <c r="L6" s="13">
        <v>100000</v>
      </c>
    </row>
    <row r="7" spans="1:12">
      <c r="F7" s="11"/>
      <c r="I7" s="12" t="s">
        <v>99</v>
      </c>
      <c r="J7" s="1" t="s">
        <v>100</v>
      </c>
      <c r="K7" s="1" t="s">
        <v>101</v>
      </c>
      <c r="L7" s="13">
        <v>100000</v>
      </c>
    </row>
    <row r="8" spans="1:12">
      <c r="I8" s="12" t="s">
        <v>102</v>
      </c>
      <c r="J8" s="1" t="s">
        <v>9</v>
      </c>
      <c r="K8" s="1" t="s">
        <v>103</v>
      </c>
      <c r="L8" s="13">
        <v>120000</v>
      </c>
    </row>
    <row r="9" spans="1:12">
      <c r="I9" s="12" t="s">
        <v>104</v>
      </c>
      <c r="J9" s="1" t="s">
        <v>105</v>
      </c>
      <c r="K9" s="1" t="s">
        <v>106</v>
      </c>
      <c r="L9" s="13">
        <v>120000</v>
      </c>
    </row>
    <row r="10" spans="1:12">
      <c r="I10" s="12" t="s">
        <v>107</v>
      </c>
      <c r="J10" s="1" t="s">
        <v>45</v>
      </c>
      <c r="K10" s="1" t="s">
        <v>108</v>
      </c>
      <c r="L10" s="13">
        <v>110000</v>
      </c>
    </row>
    <row r="11" spans="1:12">
      <c r="I11" s="12" t="s">
        <v>109</v>
      </c>
      <c r="J11" s="1" t="s">
        <v>110</v>
      </c>
      <c r="K11" s="1" t="s">
        <v>111</v>
      </c>
      <c r="L11" s="13">
        <v>100000</v>
      </c>
    </row>
    <row r="12" spans="1:12" ht="17.5" thickBot="1">
      <c r="I12" s="14" t="s">
        <v>112</v>
      </c>
      <c r="J12" s="15" t="s">
        <v>113</v>
      </c>
      <c r="K12" s="15" t="s">
        <v>114</v>
      </c>
      <c r="L12" s="16">
        <v>100000</v>
      </c>
    </row>
    <row r="13" spans="1:12" ht="17.5" thickTop="1"/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수강등록">
          <controlPr defaultSize="0" autoLine="0" r:id="rId4">
            <anchor moveWithCells="1">
              <from>
                <xdr:col>4</xdr:col>
                <xdr:colOff>431800</xdr:colOff>
                <xdr:row>0</xdr:row>
                <xdr:rowOff>50800</xdr:rowOff>
              </from>
              <to>
                <xdr:col>6</xdr:col>
                <xdr:colOff>0</xdr:colOff>
                <xdr:row>1</xdr:row>
                <xdr:rowOff>165100</xdr:rowOff>
              </to>
            </anchor>
          </controlPr>
        </control>
      </mc:Choice>
      <mc:Fallback>
        <control shapeId="2049" r:id="rId3" name="cmd수강등록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d 2 7 8 7 1 7 5 - 5 c c 6 - 4 3 a 1 - 9 f 6 1 - 8 6 b c 7 0 6 e 7 f 5 1 "   x m l n s = " h t t p : / / s c h e m a s . m i c r o s o f t . c o m / D a t a M a s h u p " > A A A A A I 4 E A A B Q S w M E F A A C A A g A z b D n W r 7 8 q t O l A A A A 9 g A A A B I A H A B D b 2 5 m a W c v U G F j a 2 F n Z S 5 4 b W w g o h g A K K A U A A A A A A A A A A A A A A A A A A A A A A A A A A A A h Y 8 9 D o I w A I W v Q r r T H y T B k F I G R y U x m h j X p l R o g N b Q Y r m b g 0 f y C m I U d X N 8 3 / u G 9 + 7 X G 8 3 H r g 0 u s r f K 6 A w Q i E E g t T C l 0 l U G B n c K l y B n d M t F w y s Z T L K 2 6 W j L D N T O n V O E v P f Q L 6 D p K x R h T N C x 2 O x F L T s O P r L 6 L 4 d K W 8 e 1 k I D R w 2 s M i y C J Y 0 i S B G K K Z k g L p b 9 C N O 1 9 t j + Q r o b W D b 1 k j Q n X O 4 r m S N H 7 A 3 s A U E s D B B Q A A g A I A M 2 w 5 1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N s O d a x Z o n R o c B A A A B A g A A E w A c A E Z v c m 1 1 b G F z L 1 N l Y 3 R p b 2 4 x L m 0 g o h g A K K A U A A A A A A A A A A A A A A A A A A A A A A A A A A A A h Z F B S w J B F I D v g v 9 h G C 8 K i + w u Z V F 4 C C X o U o F 1 c m U Z 1 0 c t 6 S o 7 Y 5 f w l E G l B y M l r S 2 E i i g 6 G F k s R H / I m f 0 P j W 4 X u z S X G d 6 8 e e 9 9 3 1 C w m F 1 1 U C 7 c t d V o J B q h + 8 S F E o p h L e g N J v 5 o M u q J 2 z 5 G a V Q G F o 0 g u c R N h 7 / 7 M r J m W U B p M k s Y K R I K 8 X W 7 D M l M 1 W H g M B r H m R V j l 4 J L j Q M 9 t Z Q y t h z I u v Y h G H z U D Y 5 7 K B h 0 + f P Y 0 F V 9 0 Z S N x K f H X 3 0 x 9 M T T h S m + x s H A 0 y b + m W g 9 y E t T D i P O P 8 R d h 9 + 3 T X 1 B 0 9 U U q t d K h I G h 6 k h 8 e K I 1 D I s I b x j 0 e 4 a 6 H F y 3 D X H a l w B B v x k M n p P E s k p F n F B Q P u O C f L l J D u 0 9 M k X f d q s 1 c J k N N M 3 c O h Q S S k h q z k m Q x C H 6 U T 5 n 7 U O F p D F W N h h U 0 n 9 k F R r 5 q Z P C b 5 U Y l l S T t x H v e I i 3 H v i j j 8 T V G M n Z p l p 3 S F F a y 0 F Z / k K m W q 5 X H B q f 7 6 s c 4 Z B D f H f 5 p Y c V h E X z j b + c T E 8 y k Z 8 0 Z 7 F Z j v S D G 4 l o x H b + b b 7 6 A 1 B L A Q I t A B Q A A g A I A M 2 w 5 1 q + / K r T p Q A A A P Y A A A A S A A A A A A A A A A A A A A A A A A A A A A B D b 2 5 m a W c v U G F j a 2 F n Z S 5 4 b W x Q S w E C L Q A U A A I A C A D N s O d a D 8 r p q 6 Q A A A D p A A A A E w A A A A A A A A A A A A A A A A D x A A A A W 0 N v b n R l b n R f V H l w Z X N d L n h t b F B L A Q I t A B Q A A g A I A M 2 w 5 1 r F m i d G h w E A A A E C A A A T A A A A A A A A A A A A A A A A A O I B A A B G b 3 J t d W x h c y 9 T Z W N 0 a W 9 u M S 5 t U E s F B g A A A A A D A A M A w g A A A L Y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n Y M A A A A A A A A V A w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z E l R U Q l O T U l O T k l R U E l Q j g l Q j A l R U E l Q j A l O T U l R U M l O U Q l O T g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0 Y 2 Y 1 M 2 R i N C 1 h Z m U 2 L T R m N z k t Y W Z m M C 1 l M T Q 3 N j U 5 O D d l M z g i I C 8 + P E V u d H J 5 I F R 5 c G U 9 I k Z p b G x F b m F i b G V k I i B W Y W x 1 Z T 0 i b D A i I C 8 + P E V u d H J 5 I F R 5 c G U 9 I k Z p b G x P Y m p l Y 3 R U e X B l I i B W Y W x 1 Z T 0 i c 1 B p d m 9 0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+ 2 D k O y D i S I g L z 4 8 R W 5 0 c n k g V H l w Z T 0 i U m V j b 3 Z l c n l U Y X J n Z X R T a G V l d C I g V m F s d W U 9 I n P r t o T s h J 3 s n p H s l 4 U t M S I g L z 4 8 R W 5 0 c n k g V H l w Z T 0 i U m V j b 3 Z l c n l U Y X J n Z X R D b 2 x 1 b W 4 i I F Z h b H V l P S J s M i I g L z 4 8 R W 5 0 c n k g V H l w Z T 0 i U m V j b 3 Z l c n l U Y X J n Z X R S b 3 c i I F Z h b H V l P S J s M y I g L z 4 8 R W 5 0 c n k g V H l w Z T 0 i U G l 2 b 3 R P Y m p l Y 3 R O Y W 1 l I i B W Y W x 1 Z T 0 i c + u 2 h O y E n e y e k e y X h S 0 x I e 2 U v O u y l y D t h Y z s n b T r u J Q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N v d W 5 0 I i B W Y W x 1 Z T 0 i b D M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3 L T A 3 V D E z O j A 2 O j I 2 L j M x O D U z O T R a I i A v P j x F b n R y e S B U e X B l P S J G a W x s Q 2 9 s d W 1 u V H l w Z X M i I F Z h b H V l P S J z Q m d Z R k J R P T 0 i I C 8 + P E V u d H J 5 I F R 5 c G U 9 I k Z p b G x D b 2 x 1 b W 5 O Y W 1 l c y I g V m F s d W U 9 I n N b J n F 1 b 3 Q 7 7 I i Y 6 r C V 7 L 2 U 6 5 O c J n F 1 b 3 Q 7 L C Z x d W 9 0 O + y E s e u q h S Z x d W 9 0 O y w m c X V v d D v t l Z n r h Y Q m c X V v d D s s J n F 1 b 3 Q 7 7 I i Y 6 r C V 6 6 O M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e 2 V m e q 4 s O q w l e y d m C 9 B d X R v U m V t b 3 Z l Z E N v b H V t b n M x L n v s i J j q s J X s v Z T r k 5 w s M H 0 m c X V v d D s s J n F 1 b 3 Q 7 U 2 V j d G l v b j E v M e 2 V m e q 4 s O q w l e y d m C 9 B d X R v U m V t b 3 Z l Z E N v b H V t b n M x L n v s h L H r q o U s M X 0 m c X V v d D s s J n F 1 b 3 Q 7 U 2 V j d G l v b j E v M e 2 V m e q 4 s O q w l e y d m C 9 B d X R v U m V t b 3 Z l Z E N v b H V t b n M x L n v t l Z n r h Y Q s M n 0 m c X V v d D s s J n F 1 b 3 Q 7 U 2 V j d G l v b j E v M e 2 V m e q 4 s O q w l e y d m C 9 B d X R v U m V t b 3 Z l Z E N v b H V t b n M x L n v s i J j q s J X r o 4 w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M e 2 V m e q 4 s O q w l e y d m C 9 B d X R v U m V t b 3 Z l Z E N v b H V t b n M x L n v s i J j q s J X s v Z T r k 5 w s M H 0 m c X V v d D s s J n F 1 b 3 Q 7 U 2 V j d G l v b j E v M e 2 V m e q 4 s O q w l e y d m C 9 B d X R v U m V t b 3 Z l Z E N v b H V t b n M x L n v s h L H r q o U s M X 0 m c X V v d D s s J n F 1 b 3 Q 7 U 2 V j d G l v b j E v M e 2 V m e q 4 s O q w l e y d m C 9 B d X R v U m V t b 3 Z l Z E N v b H V t b n M x L n v t l Z n r h Y Q s M n 0 m c X V v d D s s J n F 1 b 3 Q 7 U 2 V j d G l v b j E v M e 2 V m e q 4 s O q w l e y d m C 9 B d X R v U m V t b 3 Z l Z E N v b H V t b n M x L n v s i J j q s J X r o 4 w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E l R U Q l O T U l O T k l R U E l Q j g l Q j A l R U E l Q j A l O T U l R U M l O U Q l O T g v J U V D J T l C J T k w J U V C J U I z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S V F R C U 5 N S U 5 O S V F Q S V C O C V C M C V F Q S V C M C U 5 N S V F Q y U 5 R C U 5 O C 9 f M S V F R C U 5 N S U 5 O S V F Q S V C O C V C M C V F Q S V C M C U 5 N S V F Q y U 5 R C U 5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l R U Q l O T U l O T k l R U E l Q j g l Q j A l R U E l Q j A l O T U l R U M l O U Q l O T g v J U V D J U E w J T l D J U V B J U I x J U I w J U V C J T k w J T l D J T I w J U V C J T h C J U E 0 J U V C J U E 1 J U I 4 J T I w J U V D J T k 3 J U I 0 J T I w J U V D J T g 4 J T k 4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B g H p E b l Y 3 V F l B W m H g a E V 9 k A A A A A A g A A A A A A E G Y A A A A B A A A g A A A A 6 j 3 z J 3 k O W 7 V X B Z 2 d F F O M s j K q k q I Y H k h E Z P 2 e O r e n x S g A A A A A D o A A A A A C A A A g A A A A Z E s M 3 7 7 D z Q 4 j y O Y U 2 S f m E c S T F Z U M a D s E n e U 3 X k r R q s F Q A A A A 5 6 v h t S w O Y f k w p c A W V I R k l 6 P n Q 2 H / f J / b p p P m 0 U T o a k j H 9 j 4 e 1 4 G t y o Z R H J o p 0 J F a L N 8 0 C c 4 J 1 x p r g H + d f Z t 3 j s Q 8 0 P U u q k F Y 0 U v 8 e G Y U F d F A A A A A z q B 6 o l w K z / i / J u 7 t S H x S T y b G k 2 n N P a N U o m E k v R f N / E 3 s W 8 Z 3 2 z s 1 n f 5 m u a a m X T 4 5 m g n Z x d w 3 z N B B 5 a N F C R e C P g = = < / D a t a M a s h u p > 
</file>

<file path=customXml/itemProps1.xml><?xml version="1.0" encoding="utf-8"?>
<ds:datastoreItem xmlns:ds="http://schemas.openxmlformats.org/officeDocument/2006/customXml" ds:itemID="{E4DD6D43-F6B8-49BE-8D7B-1DC057A4B6E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</vt:lpstr>
      <vt:lpstr>계산작업</vt:lpstr>
      <vt:lpstr>국어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혜정 김</cp:lastModifiedBy>
  <dcterms:created xsi:type="dcterms:W3CDTF">2023-08-09T00:13:15Z</dcterms:created>
  <dcterms:modified xsi:type="dcterms:W3CDTF">2025-07-07T14:11:48Z</dcterms:modified>
</cp:coreProperties>
</file>