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5\OneDrive\바탕 화면\2025_기출문제집_컴활1급실기_학습자료_241206 update\02 최신기출유형\08회\"/>
    </mc:Choice>
  </mc:AlternateContent>
  <xr:revisionPtr revIDLastSave="0" documentId="13_ncr:1_{99DF5A26-655B-4FE9-A5DF-B243F60660CE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3" r:id="rId2"/>
    <sheet name="분석작업-1" sheetId="4" r:id="rId3"/>
    <sheet name="분석작업-2" sheetId="5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기본작업!$A$2:$G$32</definedName>
    <definedName name="_xlnm.Criteria" localSheetId="0">기본작업!$A$34:$A$35</definedName>
    <definedName name="_xlnm.Extract" localSheetId="0">기본작업!$A$37:$E$37</definedName>
    <definedName name="_xlnm.Print_Area" localSheetId="0">기본작업!$A$2:$G$32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" l="1" a="1"/>
  <c r="K5" i="3" s="1"/>
  <c r="K6" i="3" a="1"/>
  <c r="K6" i="3" s="1"/>
  <c r="K7" i="3" a="1"/>
  <c r="K7" i="3" s="1"/>
  <c r="K4" i="3" a="1"/>
  <c r="K4" i="3" s="1"/>
  <c r="L13" i="3" a="1"/>
  <c r="L13" i="3" s="1"/>
  <c r="M13" i="3" a="1"/>
  <c r="M13" i="3" s="1"/>
  <c r="N13" i="3" a="1"/>
  <c r="N13" i="3" s="1"/>
  <c r="K13" i="3" a="1"/>
  <c r="K13" i="3" s="1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4" i="3"/>
  <c r="A25" i="5"/>
  <c r="A19" i="5"/>
  <c r="A13" i="5"/>
  <c r="A27" i="5" s="1"/>
  <c r="A7" i="5"/>
  <c r="F26" i="5"/>
  <c r="F20" i="5"/>
  <c r="F14" i="5"/>
  <c r="F8" i="5"/>
  <c r="F28" i="5" s="1"/>
  <c r="A35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900FB68-49F9-44E7-AAF7-9B00E8782D91}" name="MS Access Database_Query" type="1" refreshedVersion="8" background="1">
    <dbPr connection="DSN=MS Access Database;DBQ=C:\oa\수강현황.accdb;DefaultDir=C:\oa;DriverId=25;FIL=MS Access;MaxBufferSize=2048;PageTimeout=5;" command="SELECT `1학기강의`.수강코드, `1학기강의`.성명, `1학기강의`.학년, `1학기강의`.수강료_x000d__x000a_FROM `C:\oa\수강현황.accdb`.`1학기강의` `1학기강의`"/>
  </connection>
</connections>
</file>

<file path=xl/sharedStrings.xml><?xml version="1.0" encoding="utf-8"?>
<sst xmlns="http://schemas.openxmlformats.org/spreadsheetml/2006/main" count="380" uniqueCount="130">
  <si>
    <t>수강코드</t>
  </si>
  <si>
    <t>성명</t>
  </si>
  <si>
    <t>학년</t>
  </si>
  <si>
    <t>과목</t>
  </si>
  <si>
    <t>담당강사</t>
  </si>
  <si>
    <t>수강료</t>
  </si>
  <si>
    <t>수강료할인</t>
  </si>
  <si>
    <t>가002</t>
  </si>
  <si>
    <t>김진호</t>
  </si>
  <si>
    <t>영어</t>
  </si>
  <si>
    <t>김원선</t>
  </si>
  <si>
    <t>라001</t>
  </si>
  <si>
    <t>여현수</t>
  </si>
  <si>
    <t>국사</t>
  </si>
  <si>
    <t>이정철</t>
  </si>
  <si>
    <t>다002</t>
  </si>
  <si>
    <t>김현수</t>
  </si>
  <si>
    <t>국어</t>
  </si>
  <si>
    <t>고민두</t>
  </si>
  <si>
    <t>가003</t>
  </si>
  <si>
    <t>조영상</t>
  </si>
  <si>
    <t>강진주</t>
  </si>
  <si>
    <t>가001</t>
  </si>
  <si>
    <t>지상렬</t>
  </si>
  <si>
    <t>김진민</t>
  </si>
  <si>
    <t>다001</t>
  </si>
  <si>
    <t>김애자</t>
  </si>
  <si>
    <t>정희진</t>
  </si>
  <si>
    <t>다003</t>
  </si>
  <si>
    <t>강민성</t>
  </si>
  <si>
    <t>유삼순</t>
  </si>
  <si>
    <t>라003</t>
  </si>
  <si>
    <t>정창영</t>
  </si>
  <si>
    <t>신길동</t>
  </si>
  <si>
    <t>김호준</t>
  </si>
  <si>
    <t>라002</t>
  </si>
  <si>
    <t>송진윤</t>
  </si>
  <si>
    <t>노정현</t>
  </si>
  <si>
    <t>장원길</t>
  </si>
  <si>
    <t>배인숙</t>
  </si>
  <si>
    <t>우강철</t>
  </si>
  <si>
    <t>박호준</t>
  </si>
  <si>
    <t>김연지</t>
  </si>
  <si>
    <t>나001</t>
  </si>
  <si>
    <t>현나현</t>
  </si>
  <si>
    <t>수학</t>
  </si>
  <si>
    <t>황민규</t>
  </si>
  <si>
    <t>정상영</t>
  </si>
  <si>
    <t>송우선</t>
  </si>
  <si>
    <t>강일신</t>
  </si>
  <si>
    <t>정민수</t>
  </si>
  <si>
    <t>김희수</t>
  </si>
  <si>
    <t>민경성</t>
  </si>
  <si>
    <t>나003</t>
  </si>
  <si>
    <t>강병규</t>
  </si>
  <si>
    <t>이호섭</t>
  </si>
  <si>
    <t>김대호</t>
  </si>
  <si>
    <t>김준수</t>
  </si>
  <si>
    <t>정윤호</t>
  </si>
  <si>
    <t>김원중</t>
  </si>
  <si>
    <t>진민진</t>
  </si>
  <si>
    <t>윤은혜</t>
  </si>
  <si>
    <t>김여진</t>
  </si>
  <si>
    <t>[표1]</t>
  </si>
  <si>
    <t>[표2] 과목별 학년별 수강인원</t>
  </si>
  <si>
    <t>가</t>
  </si>
  <si>
    <t>나</t>
  </si>
  <si>
    <t>다</t>
  </si>
  <si>
    <t>라</t>
  </si>
  <si>
    <t>[표3]</t>
  </si>
  <si>
    <t>수강료합계</t>
  </si>
  <si>
    <t>수강료평균</t>
  </si>
  <si>
    <t>의류코드</t>
  </si>
  <si>
    <t>사이즈</t>
  </si>
  <si>
    <t>재고량</t>
  </si>
  <si>
    <t>입고량</t>
  </si>
  <si>
    <t>판매가</t>
  </si>
  <si>
    <t>판매량</t>
  </si>
  <si>
    <t>판매총액</t>
  </si>
  <si>
    <t>CT9W621</t>
  </si>
  <si>
    <t>J8D1J31</t>
  </si>
  <si>
    <t>DAJC203</t>
  </si>
  <si>
    <t>CL9SC10</t>
  </si>
  <si>
    <t>강사별 지출내역</t>
  </si>
  <si>
    <t>강사명</t>
  </si>
  <si>
    <t>1학년</t>
  </si>
  <si>
    <t>2학년</t>
  </si>
  <si>
    <t>3학년</t>
  </si>
  <si>
    <t>[참조표]</t>
  </si>
  <si>
    <t>수강생</t>
  </si>
  <si>
    <t>월수강료</t>
  </si>
  <si>
    <t>홍길동</t>
  </si>
  <si>
    <t>A100</t>
  </si>
  <si>
    <t>신동길</t>
  </si>
  <si>
    <t>A200</t>
  </si>
  <si>
    <t>고전</t>
  </si>
  <si>
    <t>김솔유</t>
  </si>
  <si>
    <t>B100</t>
  </si>
  <si>
    <t>고두심</t>
  </si>
  <si>
    <t>B200</t>
  </si>
  <si>
    <t>현대사</t>
  </si>
  <si>
    <t>노현정</t>
  </si>
  <si>
    <t>C100</t>
  </si>
  <si>
    <t>조예슬</t>
  </si>
  <si>
    <t>C200</t>
  </si>
  <si>
    <t>문법</t>
  </si>
  <si>
    <t>박종훈</t>
  </si>
  <si>
    <t>D100</t>
  </si>
  <si>
    <t>정솔희</t>
  </si>
  <si>
    <t>D200</t>
  </si>
  <si>
    <t>과탐</t>
  </si>
  <si>
    <t>김태희</t>
  </si>
  <si>
    <t>E300</t>
  </si>
  <si>
    <t>사탐</t>
  </si>
  <si>
    <t>유인촌</t>
  </si>
  <si>
    <t>조건</t>
    <phoneticPr fontId="1" type="noConversion"/>
  </si>
  <si>
    <t>수강코드</t>
    <phoneticPr fontId="1" type="noConversion"/>
  </si>
  <si>
    <t>총합계</t>
  </si>
  <si>
    <t>(모두)</t>
  </si>
  <si>
    <t>수강생수</t>
  </si>
  <si>
    <t>90 평균</t>
  </si>
  <si>
    <t>95 평균</t>
  </si>
  <si>
    <t>100 평균</t>
  </si>
  <si>
    <t>105 평균</t>
  </si>
  <si>
    <t>전체 평균</t>
  </si>
  <si>
    <t>90 개수</t>
  </si>
  <si>
    <t>95 개수</t>
  </si>
  <si>
    <t>100 개수</t>
  </si>
  <si>
    <t>105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</si>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</sst>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학년&quot;"/>
    <numFmt numFmtId="178" formatCode="[&gt;=100000]00&quot;십&quot;0&quot;만&quot;0&quot;천&quot;&quot;원&quot;;0&quot;만&quot;0&quot;천&quot;&quot;원&quot;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3" fillId="0" borderId="1" xfId="1" applyFont="1" applyBorder="1" applyAlignme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5" xfId="0" applyBorder="1" applyAlignment="1">
      <alignment horizontal="center" vertical="center"/>
    </xf>
    <xf numFmtId="41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9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42" fontId="0" fillId="0" borderId="1" xfId="0" applyNumberFormat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42" fontId="0" fillId="0" borderId="1" xfId="0" applyNumberForma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42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8" fontId="0" fillId="0" borderId="1" xfId="2" applyNumberFormat="1" applyFont="1" applyBorder="1" applyAlignmen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1">
    <dxf>
      <font>
        <b val="0"/>
        <i/>
        <color rgb="FFEE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1500">
                <a:latin typeface="굴림" panose="020B0600000101010101" pitchFamily="50" charset="-127"/>
                <a:ea typeface="굴림" panose="020B0600000101010101" pitchFamily="50" charset="-127"/>
              </a:rPr>
              <a:t>강사별 지출내역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1학년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'기타작업-1'!$C$4:$C$8</c:f>
              <c:numCache>
                <c:formatCode>_("₩"* #,##0_);_("₩"* \(#,##0\);_("₩"* "-"_);_(@_)</c:formatCode>
                <c:ptCount val="5"/>
                <c:pt idx="0">
                  <c:v>270000</c:v>
                </c:pt>
                <c:pt idx="1">
                  <c:v>360000</c:v>
                </c:pt>
                <c:pt idx="2">
                  <c:v>200000</c:v>
                </c:pt>
                <c:pt idx="3">
                  <c:v>300000</c:v>
                </c:pt>
                <c:pt idx="4">
                  <c:v>380000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8E-4943-B0AE-35FF97DABE95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2학년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'기타작업-1'!$B$4:$B$8</c:f>
              <c:strCache>
                <c:ptCount val="5"/>
                <c:pt idx="0">
                  <c:v>강진주</c:v>
                </c:pt>
                <c:pt idx="1">
                  <c:v>김원선</c:v>
                </c:pt>
                <c:pt idx="2">
                  <c:v>신길동</c:v>
                </c:pt>
                <c:pt idx="3">
                  <c:v>이정철</c:v>
                </c:pt>
                <c:pt idx="4">
                  <c:v>정희진</c:v>
                </c:pt>
              </c:strCache>
            </c:strRef>
          </c:cat>
          <c:val>
            <c:numRef>
              <c:f>'기타작업-1'!$D$4:$D$8</c:f>
              <c:numCache>
                <c:formatCode>_("₩"* #,##0_);_("₩"* \(#,##0\);_("₩"* "-"_);_(@_)</c:formatCode>
                <c:ptCount val="5"/>
                <c:pt idx="0">
                  <c:v>324000</c:v>
                </c:pt>
                <c:pt idx="1">
                  <c:v>81000</c:v>
                </c:pt>
                <c:pt idx="2">
                  <c:v>486000</c:v>
                </c:pt>
                <c:pt idx="3">
                  <c:v>270000</c:v>
                </c:pt>
                <c:pt idx="4">
                  <c:v>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8E-4943-B0AE-35FF97DABE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8055824"/>
        <c:axId val="883646624"/>
      </c:barChart>
      <c:lineChart>
        <c:grouping val="standard"/>
        <c:varyColors val="0"/>
        <c:ser>
          <c:idx val="2"/>
          <c:order val="2"/>
          <c:tx>
            <c:strRef>
              <c:f>'기타작업-1'!$E$3</c:f>
              <c:strCache>
                <c:ptCount val="1"/>
                <c:pt idx="0">
                  <c:v>3학년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  <a:prstDash val="sysDash"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'기타작업-1'!$E$4:$E$8</c:f>
              <c:numCache>
                <c:formatCode>_("₩"* #,##0_);_("₩"* \(#,##0\);_("₩"* "-"_);_(@_)</c:formatCode>
                <c:ptCount val="5"/>
                <c:pt idx="0">
                  <c:v>99000</c:v>
                </c:pt>
                <c:pt idx="1">
                  <c:v>190000</c:v>
                </c:pt>
                <c:pt idx="2">
                  <c:v>600000</c:v>
                </c:pt>
                <c:pt idx="3">
                  <c:v>480000</c:v>
                </c:pt>
                <c:pt idx="4">
                  <c:v>81000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12-45B4-8DD7-9AC35E4BF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8055824"/>
        <c:axId val="883646624"/>
      </c:lineChart>
      <c:catAx>
        <c:axId val="968055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83646624"/>
        <c:crosses val="autoZero"/>
        <c:auto val="1"/>
        <c:lblAlgn val="ctr"/>
        <c:lblOffset val="100"/>
        <c:noMultiLvlLbl val="0"/>
      </c:catAx>
      <c:valAx>
        <c:axId val="883646624"/>
        <c:scaling>
          <c:orientation val="minMax"/>
          <c:max val="8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68055824"/>
        <c:crosses val="autoZero"/>
        <c:crossBetween val="between"/>
        <c:majorUnit val="200000"/>
      </c:valAx>
      <c:spPr>
        <a:noFill/>
        <a:ln>
          <a:solidFill>
            <a:schemeClr val="bg1">
              <a:lumMod val="65000"/>
            </a:schemeClr>
          </a:solidFill>
          <a:prstDash val="sysDash"/>
        </a:ln>
        <a:effectLst/>
      </c:spPr>
    </c:plotArea>
    <c:legend>
      <c:legendPos val="t"/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28</xdr:row>
      <xdr:rowOff>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</xdr:colOff>
          <xdr:row>9</xdr:row>
          <xdr:rowOff>0</xdr:rowOff>
        </xdr:from>
        <xdr:to>
          <xdr:col>5</xdr:col>
          <xdr:colOff>0</xdr:colOff>
          <xdr:row>11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색조보기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426720</xdr:colOff>
          <xdr:row>0</xdr:row>
          <xdr:rowOff>45720</xdr:rowOff>
        </xdr:from>
        <xdr:to>
          <xdr:col>5</xdr:col>
          <xdr:colOff>685800</xdr:colOff>
          <xdr:row>1</xdr:row>
          <xdr:rowOff>175260</xdr:rowOff>
        </xdr:to>
        <xdr:sp macro="" textlink="">
          <xdr:nvSpPr>
            <xdr:cNvPr id="2049" name="cmd수강등록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82105" refreshedDate="45842.624619560185" backgroundQuery="1" createdVersion="8" refreshedVersion="8" minRefreshableVersion="3" recordCount="37" xr:uid="{34103BC6-9589-44A3-B2B5-EF799D78C647}">
  <cacheSource type="external" connectionId="1"/>
  <cacheFields count="4">
    <cacheField name="수강코드" numFmtId="0" sqlType="-9">
      <sharedItems count="11">
        <s v="다001"/>
        <s v="다003"/>
        <s v="가003"/>
        <s v="가002"/>
        <s v="다002"/>
        <s v="라003"/>
        <s v="라001"/>
        <s v="나001"/>
        <s v="라002"/>
        <s v="나003"/>
        <s v="가001"/>
      </sharedItems>
    </cacheField>
    <cacheField name="성명" numFmtId="0" sqlType="-9">
      <sharedItems/>
    </cacheField>
    <cacheField name="학년" numFmtId="0" sqlType="8">
      <sharedItems containsSemiMixedTypes="0" containsString="0" containsNumber="1" containsInteger="1" minValue="1" maxValue="3" count="3">
        <n v="1"/>
        <n v="3"/>
        <n v="2"/>
      </sharedItems>
    </cacheField>
    <cacheField name="수강료" numFmtId="0" sqlType="8">
      <sharedItems containsSemiMixedTypes="0" containsString="0" containsNumber="1" containsInteger="1" minValue="90000" maxValue="120000" count="4">
        <n v="90000"/>
        <n v="110000"/>
        <n v="120000"/>
        <n v="1000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김애자"/>
    <x v="0"/>
    <x v="0"/>
  </r>
  <r>
    <x v="1"/>
    <s v="강민성"/>
    <x v="1"/>
    <x v="1"/>
  </r>
  <r>
    <x v="2"/>
    <s v="배인숙"/>
    <x v="1"/>
    <x v="2"/>
  </r>
  <r>
    <x v="3"/>
    <s v="윤은혜"/>
    <x v="2"/>
    <x v="1"/>
  </r>
  <r>
    <x v="1"/>
    <s v="정민수"/>
    <x v="1"/>
    <x v="1"/>
  </r>
  <r>
    <x v="2"/>
    <s v="김희수"/>
    <x v="1"/>
    <x v="2"/>
  </r>
  <r>
    <x v="0"/>
    <s v="김원중"/>
    <x v="0"/>
    <x v="0"/>
  </r>
  <r>
    <x v="2"/>
    <s v="진민진"/>
    <x v="1"/>
    <x v="2"/>
  </r>
  <r>
    <x v="4"/>
    <s v="김현수"/>
    <x v="2"/>
    <x v="3"/>
  </r>
  <r>
    <x v="5"/>
    <s v="정창영"/>
    <x v="1"/>
    <x v="1"/>
  </r>
  <r>
    <x v="3"/>
    <s v="우강철"/>
    <x v="2"/>
    <x v="1"/>
  </r>
  <r>
    <x v="6"/>
    <s v="박호준"/>
    <x v="0"/>
    <x v="0"/>
  </r>
  <r>
    <x v="3"/>
    <s v="김진호"/>
    <x v="2"/>
    <x v="1"/>
  </r>
  <r>
    <x v="6"/>
    <s v="여현수"/>
    <x v="0"/>
    <x v="0"/>
  </r>
  <r>
    <x v="6"/>
    <s v="김여진"/>
    <x v="0"/>
    <x v="0"/>
  </r>
  <r>
    <x v="5"/>
    <s v="김연지"/>
    <x v="1"/>
    <x v="1"/>
  </r>
  <r>
    <x v="7"/>
    <s v="현나현"/>
    <x v="0"/>
    <x v="3"/>
  </r>
  <r>
    <x v="4"/>
    <s v="정상영"/>
    <x v="2"/>
    <x v="3"/>
  </r>
  <r>
    <x v="0"/>
    <s v="송우선"/>
    <x v="0"/>
    <x v="0"/>
  </r>
  <r>
    <x v="5"/>
    <s v="강일신"/>
    <x v="1"/>
    <x v="1"/>
  </r>
  <r>
    <x v="0"/>
    <s v="김호준"/>
    <x v="0"/>
    <x v="0"/>
  </r>
  <r>
    <x v="8"/>
    <s v="송진윤"/>
    <x v="2"/>
    <x v="3"/>
  </r>
  <r>
    <x v="0"/>
    <s v="장원길"/>
    <x v="0"/>
    <x v="0"/>
  </r>
  <r>
    <x v="7"/>
    <s v="민경성"/>
    <x v="0"/>
    <x v="3"/>
  </r>
  <r>
    <x v="9"/>
    <s v="강병규"/>
    <x v="1"/>
    <x v="2"/>
  </r>
  <r>
    <x v="4"/>
    <s v="김대호"/>
    <x v="2"/>
    <x v="3"/>
  </r>
  <r>
    <x v="2"/>
    <s v="조영상"/>
    <x v="1"/>
    <x v="2"/>
  </r>
  <r>
    <x v="10"/>
    <s v="지상렬"/>
    <x v="0"/>
    <x v="1"/>
  </r>
  <r>
    <x v="6"/>
    <s v="김준수"/>
    <x v="0"/>
    <x v="0"/>
  </r>
  <r>
    <x v="5"/>
    <s v="정윤호"/>
    <x v="1"/>
    <x v="1"/>
  </r>
  <r>
    <x v="0"/>
    <s v="김영진"/>
    <x v="0"/>
    <x v="0"/>
  </r>
  <r>
    <x v="8"/>
    <s v="이성진"/>
    <x v="2"/>
    <x v="3"/>
  </r>
  <r>
    <x v="0"/>
    <s v="이미철"/>
    <x v="0"/>
    <x v="0"/>
  </r>
  <r>
    <x v="0"/>
    <s v="양민경"/>
    <x v="0"/>
    <x v="3"/>
  </r>
  <r>
    <x v="9"/>
    <s v="강동성"/>
    <x v="1"/>
    <x v="2"/>
  </r>
  <r>
    <x v="0"/>
    <s v="명호준"/>
    <x v="2"/>
    <x v="3"/>
  </r>
  <r>
    <x v="2"/>
    <s v="한송진"/>
    <x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654470-FA83-4CC1-AE73-96D223E71A02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5:D22" firstHeaderRow="1" firstDataRow="1" firstDataCol="2" rowPageCount="1" colPageCount="1"/>
  <pivotFields count="4">
    <pivotField axis="axisRow" compact="0" showAll="0">
      <items count="12">
        <item x="10"/>
        <item x="3"/>
        <item x="2"/>
        <item x="7"/>
        <item x="9"/>
        <item x="0"/>
        <item x="4"/>
        <item x="1"/>
        <item x="6"/>
        <item x="8"/>
        <item x="5"/>
        <item t="default"/>
      </items>
    </pivotField>
    <pivotField dataField="1" compact="0" showAll="0"/>
    <pivotField axis="axisPage" compact="0" showAll="0">
      <items count="4">
        <item x="0"/>
        <item x="2"/>
        <item x="1"/>
        <item t="default"/>
      </items>
    </pivotField>
    <pivotField axis="axisRow" compact="0" showAll="0">
      <items count="5">
        <item x="0"/>
        <item x="3"/>
        <item x="1"/>
        <item x="2"/>
        <item t="default"/>
      </items>
    </pivotField>
  </pivotFields>
  <rowFields count="2">
    <field x="3"/>
    <field x="0"/>
  </rowFields>
  <rowItems count="17">
    <i>
      <x/>
    </i>
    <i r="1">
      <x v="5"/>
    </i>
    <i r="1">
      <x v="8"/>
    </i>
    <i>
      <x v="1"/>
    </i>
    <i r="1">
      <x v="3"/>
    </i>
    <i r="1">
      <x v="5"/>
    </i>
    <i r="1">
      <x v="6"/>
    </i>
    <i r="1">
      <x v="9"/>
    </i>
    <i>
      <x v="2"/>
    </i>
    <i r="1">
      <x/>
    </i>
    <i r="1">
      <x v="1"/>
    </i>
    <i r="1">
      <x v="7"/>
    </i>
    <i r="1">
      <x v="10"/>
    </i>
    <i>
      <x v="3"/>
    </i>
    <i r="1">
      <x v="2"/>
    </i>
    <i r="1">
      <x v="4"/>
    </i>
    <i t="grand">
      <x/>
    </i>
  </rowItems>
  <colItems count="1">
    <i/>
  </colItems>
  <pageFields count="1">
    <pageField fld="2" hier="-1"/>
  </pageFields>
  <dataFields count="1">
    <dataField name="수강생수" fld="1" subtotal="count" baseField="0" baseItem="8" numFmtId="42"/>
  </dataFields>
  <pivotTableStyleInfo name="PivotStyleLight24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G42"/>
  <sheetViews>
    <sheetView zoomScaleNormal="100" workbookViewId="0">
      <selection activeCell="M10" sqref="M10"/>
    </sheetView>
  </sheetViews>
  <sheetFormatPr defaultRowHeight="17.399999999999999"/>
  <cols>
    <col min="1" max="2" width="8.796875" style="19"/>
    <col min="3" max="3" width="5.8984375" style="19" customWidth="1"/>
    <col min="4" max="4" width="8.796875" style="19"/>
    <col min="5" max="5" width="10.8984375" style="19" bestFit="1" customWidth="1"/>
    <col min="6" max="7" width="12.8984375" style="19" bestFit="1" customWidth="1"/>
    <col min="8" max="16384" width="8.796875" style="19"/>
  </cols>
  <sheetData>
    <row r="2" spans="1:7">
      <c r="A2" s="18" t="s">
        <v>116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5</v>
      </c>
      <c r="G2" s="18" t="s">
        <v>6</v>
      </c>
    </row>
    <row r="3" spans="1:7">
      <c r="A3" s="18" t="s">
        <v>7</v>
      </c>
      <c r="B3" s="18" t="s">
        <v>8</v>
      </c>
      <c r="C3" s="18">
        <v>2</v>
      </c>
      <c r="D3" s="18" t="s">
        <v>9</v>
      </c>
      <c r="E3" s="18" t="s">
        <v>10</v>
      </c>
      <c r="F3" s="20">
        <v>110000</v>
      </c>
      <c r="G3" s="22">
        <f t="shared" ref="G3:G32" si="0">IF(RIGHT(A3,1)="1",F3*90%,IF(RIGHT(A3,1)="2",F3*95%,F3))</f>
        <v>104500</v>
      </c>
    </row>
    <row r="4" spans="1:7">
      <c r="A4" s="18" t="s">
        <v>11</v>
      </c>
      <c r="B4" s="18" t="s">
        <v>12</v>
      </c>
      <c r="C4" s="18">
        <v>1</v>
      </c>
      <c r="D4" s="18" t="s">
        <v>13</v>
      </c>
      <c r="E4" s="18" t="s">
        <v>14</v>
      </c>
      <c r="F4" s="20">
        <v>90000</v>
      </c>
      <c r="G4" s="22">
        <f t="shared" si="0"/>
        <v>81000</v>
      </c>
    </row>
    <row r="5" spans="1:7">
      <c r="A5" s="18" t="s">
        <v>15</v>
      </c>
      <c r="B5" s="18" t="s">
        <v>16</v>
      </c>
      <c r="C5" s="18">
        <v>2</v>
      </c>
      <c r="D5" s="18" t="s">
        <v>17</v>
      </c>
      <c r="E5" s="18" t="s">
        <v>18</v>
      </c>
      <c r="F5" s="20">
        <v>100000</v>
      </c>
      <c r="G5" s="22">
        <f t="shared" si="0"/>
        <v>95000</v>
      </c>
    </row>
    <row r="6" spans="1:7">
      <c r="A6" s="18" t="s">
        <v>19</v>
      </c>
      <c r="B6" s="18" t="s">
        <v>20</v>
      </c>
      <c r="C6" s="18">
        <v>3</v>
      </c>
      <c r="D6" s="18" t="s">
        <v>9</v>
      </c>
      <c r="E6" s="18" t="s">
        <v>21</v>
      </c>
      <c r="F6" s="20">
        <v>120000</v>
      </c>
      <c r="G6" s="22">
        <f t="shared" si="0"/>
        <v>120000</v>
      </c>
    </row>
    <row r="7" spans="1:7">
      <c r="A7" s="18" t="s">
        <v>22</v>
      </c>
      <c r="B7" s="18" t="s">
        <v>23</v>
      </c>
      <c r="C7" s="18">
        <v>1</v>
      </c>
      <c r="D7" s="18" t="s">
        <v>9</v>
      </c>
      <c r="E7" s="18" t="s">
        <v>24</v>
      </c>
      <c r="F7" s="20">
        <v>110000</v>
      </c>
      <c r="G7" s="22">
        <f t="shared" si="0"/>
        <v>99000</v>
      </c>
    </row>
    <row r="8" spans="1:7">
      <c r="A8" s="18" t="s">
        <v>25</v>
      </c>
      <c r="B8" s="18" t="s">
        <v>26</v>
      </c>
      <c r="C8" s="18">
        <v>1</v>
      </c>
      <c r="D8" s="18" t="s">
        <v>17</v>
      </c>
      <c r="E8" s="18" t="s">
        <v>27</v>
      </c>
      <c r="F8" s="20">
        <v>90000</v>
      </c>
      <c r="G8" s="22">
        <f t="shared" si="0"/>
        <v>81000</v>
      </c>
    </row>
    <row r="9" spans="1:7">
      <c r="A9" s="18" t="s">
        <v>28</v>
      </c>
      <c r="B9" s="18" t="s">
        <v>29</v>
      </c>
      <c r="C9" s="18">
        <v>3</v>
      </c>
      <c r="D9" s="18" t="s">
        <v>17</v>
      </c>
      <c r="E9" s="18" t="s">
        <v>30</v>
      </c>
      <c r="F9" s="20">
        <v>110000</v>
      </c>
      <c r="G9" s="22">
        <f t="shared" si="0"/>
        <v>110000</v>
      </c>
    </row>
    <row r="10" spans="1:7">
      <c r="A10" s="18" t="s">
        <v>31</v>
      </c>
      <c r="B10" s="18" t="s">
        <v>32</v>
      </c>
      <c r="C10" s="18">
        <v>3</v>
      </c>
      <c r="D10" s="18" t="s">
        <v>13</v>
      </c>
      <c r="E10" s="18" t="s">
        <v>33</v>
      </c>
      <c r="F10" s="20">
        <v>110000</v>
      </c>
      <c r="G10" s="22">
        <f t="shared" si="0"/>
        <v>110000</v>
      </c>
    </row>
    <row r="11" spans="1:7">
      <c r="A11" s="18" t="s">
        <v>25</v>
      </c>
      <c r="B11" s="18" t="s">
        <v>34</v>
      </c>
      <c r="C11" s="18">
        <v>1</v>
      </c>
      <c r="D11" s="18" t="s">
        <v>17</v>
      </c>
      <c r="E11" s="18" t="s">
        <v>27</v>
      </c>
      <c r="F11" s="20">
        <v>90000</v>
      </c>
      <c r="G11" s="22">
        <f t="shared" si="0"/>
        <v>81000</v>
      </c>
    </row>
    <row r="12" spans="1:7">
      <c r="A12" s="18" t="s">
        <v>35</v>
      </c>
      <c r="B12" s="18" t="s">
        <v>36</v>
      </c>
      <c r="C12" s="18">
        <v>2</v>
      </c>
      <c r="D12" s="18" t="s">
        <v>13</v>
      </c>
      <c r="E12" s="18" t="s">
        <v>37</v>
      </c>
      <c r="F12" s="20">
        <v>100000</v>
      </c>
      <c r="G12" s="22">
        <f t="shared" si="0"/>
        <v>95000</v>
      </c>
    </row>
    <row r="13" spans="1:7">
      <c r="A13" s="18" t="s">
        <v>25</v>
      </c>
      <c r="B13" s="18" t="s">
        <v>38</v>
      </c>
      <c r="C13" s="18">
        <v>1</v>
      </c>
      <c r="D13" s="18" t="s">
        <v>17</v>
      </c>
      <c r="E13" s="18" t="s">
        <v>27</v>
      </c>
      <c r="F13" s="20">
        <v>90000</v>
      </c>
      <c r="G13" s="22">
        <f t="shared" si="0"/>
        <v>81000</v>
      </c>
    </row>
    <row r="14" spans="1:7">
      <c r="A14" s="18" t="s">
        <v>19</v>
      </c>
      <c r="B14" s="18" t="s">
        <v>39</v>
      </c>
      <c r="C14" s="18">
        <v>3</v>
      </c>
      <c r="D14" s="18" t="s">
        <v>9</v>
      </c>
      <c r="E14" s="18" t="s">
        <v>21</v>
      </c>
      <c r="F14" s="20">
        <v>120000</v>
      </c>
      <c r="G14" s="22">
        <f t="shared" si="0"/>
        <v>120000</v>
      </c>
    </row>
    <row r="15" spans="1:7">
      <c r="A15" s="18" t="s">
        <v>7</v>
      </c>
      <c r="B15" s="18" t="s">
        <v>40</v>
      </c>
      <c r="C15" s="18">
        <v>2</v>
      </c>
      <c r="D15" s="18" t="s">
        <v>9</v>
      </c>
      <c r="E15" s="18" t="s">
        <v>10</v>
      </c>
      <c r="F15" s="20">
        <v>110000</v>
      </c>
      <c r="G15" s="22">
        <f t="shared" si="0"/>
        <v>104500</v>
      </c>
    </row>
    <row r="16" spans="1:7">
      <c r="A16" s="18" t="s">
        <v>11</v>
      </c>
      <c r="B16" s="18" t="s">
        <v>41</v>
      </c>
      <c r="C16" s="18">
        <v>1</v>
      </c>
      <c r="D16" s="18" t="s">
        <v>13</v>
      </c>
      <c r="E16" s="18" t="s">
        <v>14</v>
      </c>
      <c r="F16" s="20">
        <v>90000</v>
      </c>
      <c r="G16" s="22">
        <f t="shared" si="0"/>
        <v>81000</v>
      </c>
    </row>
    <row r="17" spans="1:7">
      <c r="A17" s="18" t="s">
        <v>31</v>
      </c>
      <c r="B17" s="18" t="s">
        <v>42</v>
      </c>
      <c r="C17" s="18">
        <v>3</v>
      </c>
      <c r="D17" s="18" t="s">
        <v>13</v>
      </c>
      <c r="E17" s="18" t="s">
        <v>33</v>
      </c>
      <c r="F17" s="20">
        <v>110000</v>
      </c>
      <c r="G17" s="22">
        <f t="shared" si="0"/>
        <v>110000</v>
      </c>
    </row>
    <row r="18" spans="1:7">
      <c r="A18" s="18" t="s">
        <v>43</v>
      </c>
      <c r="B18" s="18" t="s">
        <v>44</v>
      </c>
      <c r="C18" s="18">
        <v>1</v>
      </c>
      <c r="D18" s="18" t="s">
        <v>45</v>
      </c>
      <c r="E18" s="18" t="s">
        <v>46</v>
      </c>
      <c r="F18" s="20">
        <v>100000</v>
      </c>
      <c r="G18" s="22">
        <f t="shared" si="0"/>
        <v>90000</v>
      </c>
    </row>
    <row r="19" spans="1:7">
      <c r="A19" s="18" t="s">
        <v>15</v>
      </c>
      <c r="B19" s="18" t="s">
        <v>47</v>
      </c>
      <c r="C19" s="18">
        <v>2</v>
      </c>
      <c r="D19" s="18" t="s">
        <v>17</v>
      </c>
      <c r="E19" s="18" t="s">
        <v>18</v>
      </c>
      <c r="F19" s="20">
        <v>100000</v>
      </c>
      <c r="G19" s="22">
        <f t="shared" si="0"/>
        <v>95000</v>
      </c>
    </row>
    <row r="20" spans="1:7">
      <c r="A20" s="18" t="s">
        <v>25</v>
      </c>
      <c r="B20" s="18" t="s">
        <v>48</v>
      </c>
      <c r="C20" s="18">
        <v>1</v>
      </c>
      <c r="D20" s="18" t="s">
        <v>17</v>
      </c>
      <c r="E20" s="18" t="s">
        <v>27</v>
      </c>
      <c r="F20" s="20">
        <v>90000</v>
      </c>
      <c r="G20" s="22">
        <f t="shared" si="0"/>
        <v>81000</v>
      </c>
    </row>
    <row r="21" spans="1:7">
      <c r="A21" s="18" t="s">
        <v>31</v>
      </c>
      <c r="B21" s="18" t="s">
        <v>49</v>
      </c>
      <c r="C21" s="18">
        <v>3</v>
      </c>
      <c r="D21" s="18" t="s">
        <v>13</v>
      </c>
      <c r="E21" s="18" t="s">
        <v>33</v>
      </c>
      <c r="F21" s="20">
        <v>110000</v>
      </c>
      <c r="G21" s="22">
        <f t="shared" si="0"/>
        <v>110000</v>
      </c>
    </row>
    <row r="22" spans="1:7">
      <c r="A22" s="18" t="s">
        <v>28</v>
      </c>
      <c r="B22" s="18" t="s">
        <v>50</v>
      </c>
      <c r="C22" s="18">
        <v>3</v>
      </c>
      <c r="D22" s="18" t="s">
        <v>17</v>
      </c>
      <c r="E22" s="18" t="s">
        <v>30</v>
      </c>
      <c r="F22" s="20">
        <v>110000</v>
      </c>
      <c r="G22" s="22">
        <f t="shared" si="0"/>
        <v>110000</v>
      </c>
    </row>
    <row r="23" spans="1:7">
      <c r="A23" s="18" t="s">
        <v>19</v>
      </c>
      <c r="B23" s="18" t="s">
        <v>51</v>
      </c>
      <c r="C23" s="18">
        <v>3</v>
      </c>
      <c r="D23" s="18" t="s">
        <v>9</v>
      </c>
      <c r="E23" s="18" t="s">
        <v>21</v>
      </c>
      <c r="F23" s="20">
        <v>120000</v>
      </c>
      <c r="G23" s="22">
        <f t="shared" si="0"/>
        <v>120000</v>
      </c>
    </row>
    <row r="24" spans="1:7">
      <c r="A24" s="18" t="s">
        <v>43</v>
      </c>
      <c r="B24" s="18" t="s">
        <v>52</v>
      </c>
      <c r="C24" s="18">
        <v>1</v>
      </c>
      <c r="D24" s="18" t="s">
        <v>45</v>
      </c>
      <c r="E24" s="18" t="s">
        <v>46</v>
      </c>
      <c r="F24" s="20">
        <v>100000</v>
      </c>
      <c r="G24" s="22">
        <f t="shared" si="0"/>
        <v>90000</v>
      </c>
    </row>
    <row r="25" spans="1:7">
      <c r="A25" s="18" t="s">
        <v>53</v>
      </c>
      <c r="B25" s="18" t="s">
        <v>54</v>
      </c>
      <c r="C25" s="18">
        <v>3</v>
      </c>
      <c r="D25" s="18" t="s">
        <v>45</v>
      </c>
      <c r="E25" s="18" t="s">
        <v>55</v>
      </c>
      <c r="F25" s="20">
        <v>120000</v>
      </c>
      <c r="G25" s="22">
        <f t="shared" si="0"/>
        <v>120000</v>
      </c>
    </row>
    <row r="26" spans="1:7">
      <c r="A26" s="18" t="s">
        <v>15</v>
      </c>
      <c r="B26" s="18" t="s">
        <v>56</v>
      </c>
      <c r="C26" s="18">
        <v>2</v>
      </c>
      <c r="D26" s="18" t="s">
        <v>17</v>
      </c>
      <c r="E26" s="18" t="s">
        <v>18</v>
      </c>
      <c r="F26" s="20">
        <v>100000</v>
      </c>
      <c r="G26" s="22">
        <f t="shared" si="0"/>
        <v>95000</v>
      </c>
    </row>
    <row r="27" spans="1:7">
      <c r="A27" s="18" t="s">
        <v>11</v>
      </c>
      <c r="B27" s="18" t="s">
        <v>57</v>
      </c>
      <c r="C27" s="18">
        <v>1</v>
      </c>
      <c r="D27" s="18" t="s">
        <v>13</v>
      </c>
      <c r="E27" s="18" t="s">
        <v>14</v>
      </c>
      <c r="F27" s="20">
        <v>90000</v>
      </c>
      <c r="G27" s="22">
        <f t="shared" si="0"/>
        <v>81000</v>
      </c>
    </row>
    <row r="28" spans="1:7">
      <c r="A28" s="18" t="s">
        <v>31</v>
      </c>
      <c r="B28" s="18" t="s">
        <v>58</v>
      </c>
      <c r="C28" s="18">
        <v>3</v>
      </c>
      <c r="D28" s="18" t="s">
        <v>13</v>
      </c>
      <c r="E28" s="18" t="s">
        <v>33</v>
      </c>
      <c r="F28" s="20">
        <v>110000</v>
      </c>
      <c r="G28" s="22">
        <f t="shared" si="0"/>
        <v>110000</v>
      </c>
    </row>
    <row r="29" spans="1:7">
      <c r="A29" s="18" t="s">
        <v>25</v>
      </c>
      <c r="B29" s="18" t="s">
        <v>59</v>
      </c>
      <c r="C29" s="18">
        <v>1</v>
      </c>
      <c r="D29" s="18" t="s">
        <v>17</v>
      </c>
      <c r="E29" s="18" t="s">
        <v>27</v>
      </c>
      <c r="F29" s="20">
        <v>90000</v>
      </c>
      <c r="G29" s="22">
        <f t="shared" si="0"/>
        <v>81000</v>
      </c>
    </row>
    <row r="30" spans="1:7">
      <c r="A30" s="18" t="s">
        <v>19</v>
      </c>
      <c r="B30" s="18" t="s">
        <v>60</v>
      </c>
      <c r="C30" s="18">
        <v>3</v>
      </c>
      <c r="D30" s="18" t="s">
        <v>9</v>
      </c>
      <c r="E30" s="18" t="s">
        <v>21</v>
      </c>
      <c r="F30" s="20">
        <v>120000</v>
      </c>
      <c r="G30" s="22">
        <f t="shared" si="0"/>
        <v>120000</v>
      </c>
    </row>
    <row r="31" spans="1:7">
      <c r="A31" s="18" t="s">
        <v>7</v>
      </c>
      <c r="B31" s="18" t="s">
        <v>61</v>
      </c>
      <c r="C31" s="18">
        <v>2</v>
      </c>
      <c r="D31" s="18" t="s">
        <v>9</v>
      </c>
      <c r="E31" s="18" t="s">
        <v>10</v>
      </c>
      <c r="F31" s="20">
        <v>110000</v>
      </c>
      <c r="G31" s="22">
        <f t="shared" si="0"/>
        <v>104500</v>
      </c>
    </row>
    <row r="32" spans="1:7">
      <c r="A32" s="18" t="s">
        <v>11</v>
      </c>
      <c r="B32" s="18" t="s">
        <v>62</v>
      </c>
      <c r="C32" s="18">
        <v>1</v>
      </c>
      <c r="D32" s="18" t="s">
        <v>13</v>
      </c>
      <c r="E32" s="18" t="s">
        <v>14</v>
      </c>
      <c r="F32" s="20">
        <v>90000</v>
      </c>
      <c r="G32" s="22">
        <f t="shared" si="0"/>
        <v>81000</v>
      </c>
    </row>
    <row r="34" spans="1:5">
      <c r="A34" s="21" t="s">
        <v>115</v>
      </c>
    </row>
    <row r="35" spans="1:5">
      <c r="A35" s="19" t="b">
        <f>AND(RIGHT($B3,1)="수",OR($D3&lt;&gt;"영어",$C3=3))</f>
        <v>0</v>
      </c>
    </row>
    <row r="37" spans="1:5">
      <c r="A37" s="18" t="s">
        <v>1</v>
      </c>
      <c r="B37" s="18" t="s">
        <v>2</v>
      </c>
      <c r="C37" s="18" t="s">
        <v>3</v>
      </c>
      <c r="D37" s="18" t="s">
        <v>4</v>
      </c>
      <c r="E37" s="18" t="s">
        <v>5</v>
      </c>
    </row>
    <row r="38" spans="1:5">
      <c r="A38" s="18" t="s">
        <v>12</v>
      </c>
      <c r="B38" s="18">
        <v>1</v>
      </c>
      <c r="C38" s="18" t="s">
        <v>13</v>
      </c>
      <c r="D38" s="18" t="s">
        <v>14</v>
      </c>
      <c r="E38" s="20">
        <v>90000</v>
      </c>
    </row>
    <row r="39" spans="1:5">
      <c r="A39" s="18" t="s">
        <v>16</v>
      </c>
      <c r="B39" s="18">
        <v>2</v>
      </c>
      <c r="C39" s="18" t="s">
        <v>17</v>
      </c>
      <c r="D39" s="18" t="s">
        <v>18</v>
      </c>
      <c r="E39" s="20">
        <v>100000</v>
      </c>
    </row>
    <row r="40" spans="1:5">
      <c r="A40" s="18" t="s">
        <v>50</v>
      </c>
      <c r="B40" s="18">
        <v>3</v>
      </c>
      <c r="C40" s="18" t="s">
        <v>17</v>
      </c>
      <c r="D40" s="18" t="s">
        <v>30</v>
      </c>
      <c r="E40" s="20">
        <v>110000</v>
      </c>
    </row>
    <row r="41" spans="1:5">
      <c r="A41" s="18" t="s">
        <v>51</v>
      </c>
      <c r="B41" s="18">
        <v>3</v>
      </c>
      <c r="C41" s="18" t="s">
        <v>9</v>
      </c>
      <c r="D41" s="18" t="s">
        <v>21</v>
      </c>
      <c r="E41" s="20">
        <v>120000</v>
      </c>
    </row>
    <row r="42" spans="1:5">
      <c r="A42" s="18" t="s">
        <v>57</v>
      </c>
      <c r="B42" s="18">
        <v>1</v>
      </c>
      <c r="C42" s="18" t="s">
        <v>13</v>
      </c>
      <c r="D42" s="18" t="s">
        <v>14</v>
      </c>
      <c r="E42" s="20">
        <v>90000</v>
      </c>
    </row>
  </sheetData>
  <sheetProtection sheet="1" objects="1" scenarios="1"/>
  <phoneticPr fontId="1" type="noConversion"/>
  <conditionalFormatting sqref="A3:G32">
    <cfRule type="expression" dxfId="0" priority="1">
      <formula>(MOD(ROW(),2)=0)*($D3="국사")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3"/>
  <dimension ref="B2:N33"/>
  <sheetViews>
    <sheetView tabSelected="1" topLeftCell="A10" workbookViewId="0">
      <selection activeCell="K4" sqref="K4"/>
    </sheetView>
  </sheetViews>
  <sheetFormatPr defaultRowHeight="17.399999999999999"/>
  <cols>
    <col min="1" max="1" width="5.3984375" customWidth="1"/>
    <col min="7" max="7" width="10.8984375" bestFit="1" customWidth="1"/>
    <col min="8" max="8" width="11" bestFit="1" customWidth="1"/>
    <col min="9" max="9" width="5.3984375" customWidth="1"/>
    <col min="10" max="10" width="12.3984375" customWidth="1"/>
    <col min="11" max="14" width="9.3984375" bestFit="1" customWidth="1"/>
  </cols>
  <sheetData>
    <row r="2" spans="2:14">
      <c r="B2" t="s">
        <v>63</v>
      </c>
      <c r="J2" t="s">
        <v>64</v>
      </c>
    </row>
    <row r="3" spans="2:14">
      <c r="B3" s="1" t="s">
        <v>0</v>
      </c>
      <c r="C3" s="1" t="s">
        <v>1</v>
      </c>
      <c r="D3" s="1" t="s">
        <v>2</v>
      </c>
      <c r="E3" s="3" t="s">
        <v>3</v>
      </c>
      <c r="F3" s="1" t="s">
        <v>4</v>
      </c>
      <c r="G3" s="1" t="s">
        <v>5</v>
      </c>
      <c r="H3" s="3" t="s">
        <v>6</v>
      </c>
      <c r="J3" s="1" t="s">
        <v>0</v>
      </c>
      <c r="K3" s="4">
        <v>1</v>
      </c>
      <c r="L3" s="4">
        <v>2</v>
      </c>
      <c r="M3" s="4">
        <v>3</v>
      </c>
    </row>
    <row r="4" spans="2:14">
      <c r="B4" s="1" t="s">
        <v>25</v>
      </c>
      <c r="C4" s="1" t="s">
        <v>26</v>
      </c>
      <c r="D4" s="1">
        <v>1</v>
      </c>
      <c r="E4" s="1" t="str">
        <f>IF(LEFT($B4,1)="가","영어",IF(LEFT($B4,1)="나","수학",IF(LEFT($B4,1)="다","국어",IF(LEFT($B4,1)="라","국사"))))</f>
        <v>국어</v>
      </c>
      <c r="F4" s="1" t="s">
        <v>27</v>
      </c>
      <c r="G4" s="5">
        <v>90000</v>
      </c>
      <c r="H4" s="5"/>
      <c r="J4" s="1" t="s">
        <v>65</v>
      </c>
      <c r="K4" s="1">
        <f t="array" ref="K4">COUNT(IF(($E$4:$E$33)*(LEFT($B4,1)=$J3)*(RIGHT($B4,1)=K$3),1))</f>
        <v>0</v>
      </c>
      <c r="L4" s="1"/>
      <c r="M4" s="1"/>
    </row>
    <row r="5" spans="2:14">
      <c r="B5" s="1" t="s">
        <v>28</v>
      </c>
      <c r="C5" s="1" t="s">
        <v>29</v>
      </c>
      <c r="D5" s="1">
        <v>3</v>
      </c>
      <c r="E5" s="1" t="str">
        <f t="shared" ref="E5:E33" si="0">IF(LEFT($B5,1)="가","영어",IF(LEFT($B5,1)="나","수학",IF(LEFT($B5,1)="다","국어",IF(LEFT($B5,1)="라","국사"))))</f>
        <v>국어</v>
      </c>
      <c r="F5" s="1" t="s">
        <v>30</v>
      </c>
      <c r="G5" s="5">
        <v>110000</v>
      </c>
      <c r="H5" s="5"/>
      <c r="J5" s="1" t="s">
        <v>66</v>
      </c>
      <c r="K5" s="1">
        <f t="array" ref="K5">COUNT(IF(($E$4:$E$33)*(LEFT($B5,1)=$J4)*(RIGHT($B5,1)=K$3),1))</f>
        <v>0</v>
      </c>
      <c r="L5" s="1"/>
      <c r="M5" s="1"/>
    </row>
    <row r="6" spans="2:14">
      <c r="B6" s="1" t="s">
        <v>19</v>
      </c>
      <c r="C6" s="1" t="s">
        <v>39</v>
      </c>
      <c r="D6" s="1">
        <v>3</v>
      </c>
      <c r="E6" s="1" t="str">
        <f t="shared" si="0"/>
        <v>영어</v>
      </c>
      <c r="F6" s="1" t="s">
        <v>21</v>
      </c>
      <c r="G6" s="5">
        <v>120000</v>
      </c>
      <c r="H6" s="5"/>
      <c r="J6" s="1" t="s">
        <v>67</v>
      </c>
      <c r="K6" s="1">
        <f t="array" ref="K6">COUNT(IF(($E$4:$E$33)*(LEFT($B6,1)=$J5)*(RIGHT($B6,1)=K$3),1))</f>
        <v>0</v>
      </c>
      <c r="L6" s="1"/>
      <c r="M6" s="1"/>
    </row>
    <row r="7" spans="2:14">
      <c r="B7" s="1" t="s">
        <v>7</v>
      </c>
      <c r="C7" s="1" t="s">
        <v>61</v>
      </c>
      <c r="D7" s="1">
        <v>2</v>
      </c>
      <c r="E7" s="1" t="str">
        <f t="shared" si="0"/>
        <v>영어</v>
      </c>
      <c r="F7" s="1" t="s">
        <v>10</v>
      </c>
      <c r="G7" s="5">
        <v>110000</v>
      </c>
      <c r="H7" s="5"/>
      <c r="J7" s="1" t="s">
        <v>68</v>
      </c>
      <c r="K7" s="1">
        <f t="array" ref="K7">COUNT(IF(($E$4:$E$33)*(LEFT($B7,1)=$J6)*(RIGHT($B7,1)=K$3),1))</f>
        <v>0</v>
      </c>
      <c r="L7" s="1"/>
      <c r="M7" s="1"/>
    </row>
    <row r="8" spans="2:14">
      <c r="B8" s="1" t="s">
        <v>28</v>
      </c>
      <c r="C8" s="1" t="s">
        <v>50</v>
      </c>
      <c r="D8" s="1">
        <v>3</v>
      </c>
      <c r="E8" s="1" t="str">
        <f t="shared" si="0"/>
        <v>국어</v>
      </c>
      <c r="F8" s="1" t="s">
        <v>30</v>
      </c>
      <c r="G8" s="5">
        <v>110000</v>
      </c>
      <c r="H8" s="5"/>
    </row>
    <row r="9" spans="2:14">
      <c r="B9" s="1" t="s">
        <v>19</v>
      </c>
      <c r="C9" s="1" t="s">
        <v>51</v>
      </c>
      <c r="D9" s="1">
        <v>3</v>
      </c>
      <c r="E9" s="1" t="str">
        <f t="shared" si="0"/>
        <v>영어</v>
      </c>
      <c r="F9" s="1" t="s">
        <v>21</v>
      </c>
      <c r="G9" s="5">
        <v>120000</v>
      </c>
      <c r="H9" s="5"/>
      <c r="J9" t="s">
        <v>69</v>
      </c>
    </row>
    <row r="10" spans="2:14">
      <c r="B10" s="1" t="s">
        <v>25</v>
      </c>
      <c r="C10" s="1" t="s">
        <v>59</v>
      </c>
      <c r="D10" s="1">
        <v>1</v>
      </c>
      <c r="E10" s="1" t="str">
        <f t="shared" si="0"/>
        <v>국어</v>
      </c>
      <c r="F10" s="1" t="s">
        <v>27</v>
      </c>
      <c r="G10" s="5">
        <v>90000</v>
      </c>
      <c r="H10" s="5"/>
      <c r="J10" s="1"/>
      <c r="K10" s="1" t="s">
        <v>3</v>
      </c>
      <c r="L10" s="1" t="s">
        <v>3</v>
      </c>
      <c r="M10" s="1" t="s">
        <v>3</v>
      </c>
      <c r="N10" s="1" t="s">
        <v>3</v>
      </c>
    </row>
    <row r="11" spans="2:14">
      <c r="B11" s="1" t="s">
        <v>19</v>
      </c>
      <c r="C11" s="1" t="s">
        <v>60</v>
      </c>
      <c r="D11" s="1">
        <v>3</v>
      </c>
      <c r="E11" s="1" t="str">
        <f t="shared" si="0"/>
        <v>영어</v>
      </c>
      <c r="F11" s="1" t="s">
        <v>21</v>
      </c>
      <c r="G11" s="5">
        <v>120000</v>
      </c>
      <c r="H11" s="5"/>
      <c r="J11" s="1"/>
      <c r="K11" s="1" t="s">
        <v>9</v>
      </c>
      <c r="L11" s="1" t="s">
        <v>45</v>
      </c>
      <c r="M11" s="1" t="s">
        <v>13</v>
      </c>
      <c r="N11" s="1" t="s">
        <v>17</v>
      </c>
    </row>
    <row r="12" spans="2:14">
      <c r="B12" s="1" t="s">
        <v>15</v>
      </c>
      <c r="C12" s="1" t="s">
        <v>16</v>
      </c>
      <c r="D12" s="1">
        <v>2</v>
      </c>
      <c r="E12" s="1" t="str">
        <f t="shared" si="0"/>
        <v>국어</v>
      </c>
      <c r="F12" s="1" t="s">
        <v>18</v>
      </c>
      <c r="G12" s="5">
        <v>100000</v>
      </c>
      <c r="H12" s="5"/>
      <c r="J12" s="3" t="s">
        <v>70</v>
      </c>
      <c r="K12" s="5"/>
      <c r="L12" s="5"/>
      <c r="M12" s="5"/>
      <c r="N12" s="5"/>
    </row>
    <row r="13" spans="2:14">
      <c r="B13" s="1" t="s">
        <v>31</v>
      </c>
      <c r="C13" s="1" t="s">
        <v>32</v>
      </c>
      <c r="D13" s="1">
        <v>3</v>
      </c>
      <c r="E13" s="1" t="str">
        <f t="shared" si="0"/>
        <v>국사</v>
      </c>
      <c r="F13" s="1" t="s">
        <v>33</v>
      </c>
      <c r="G13" s="5">
        <v>110000</v>
      </c>
      <c r="H13" s="5"/>
      <c r="J13" s="3" t="s">
        <v>71</v>
      </c>
      <c r="K13" s="6">
        <f t="array" ref="K13">AVERAGE(IF($E$4:$E$33=K$11,$G$4:$G$33))</f>
        <v>115000</v>
      </c>
      <c r="L13" s="6">
        <f t="array" ref="L13">AVERAGE(IF($E$4:$E$33=L$11,$G$4:$G$33))</f>
        <v>106666.66666666667</v>
      </c>
      <c r="M13" s="6">
        <f t="array" ref="M13">AVERAGE(IF($E$4:$E$33=M$11,$G$4:$G$33))</f>
        <v>100000</v>
      </c>
      <c r="N13" s="6">
        <f t="array" ref="N13">AVERAGE(IF($E$4:$E$33=N$11,$G$4:$G$33))</f>
        <v>97000</v>
      </c>
    </row>
    <row r="14" spans="2:14">
      <c r="B14" s="1" t="s">
        <v>7</v>
      </c>
      <c r="C14" s="1" t="s">
        <v>40</v>
      </c>
      <c r="D14" s="1">
        <v>2</v>
      </c>
      <c r="E14" s="1" t="str">
        <f t="shared" si="0"/>
        <v>영어</v>
      </c>
      <c r="F14" s="1" t="s">
        <v>10</v>
      </c>
      <c r="G14" s="5">
        <v>110000</v>
      </c>
      <c r="H14" s="5"/>
    </row>
    <row r="15" spans="2:14">
      <c r="B15" s="1" t="s">
        <v>11</v>
      </c>
      <c r="C15" s="1" t="s">
        <v>41</v>
      </c>
      <c r="D15" s="1">
        <v>1</v>
      </c>
      <c r="E15" s="1" t="str">
        <f t="shared" si="0"/>
        <v>국사</v>
      </c>
      <c r="F15" s="1" t="s">
        <v>14</v>
      </c>
      <c r="G15" s="5">
        <v>90000</v>
      </c>
      <c r="H15" s="5"/>
    </row>
    <row r="16" spans="2:14">
      <c r="B16" s="1" t="s">
        <v>7</v>
      </c>
      <c r="C16" s="1" t="s">
        <v>8</v>
      </c>
      <c r="D16" s="1">
        <v>2</v>
      </c>
      <c r="E16" s="1" t="str">
        <f t="shared" si="0"/>
        <v>영어</v>
      </c>
      <c r="F16" s="1" t="s">
        <v>10</v>
      </c>
      <c r="G16" s="5">
        <v>110000</v>
      </c>
      <c r="H16" s="5"/>
    </row>
    <row r="17" spans="2:8">
      <c r="B17" s="1" t="s">
        <v>11</v>
      </c>
      <c r="C17" s="1" t="s">
        <v>12</v>
      </c>
      <c r="D17" s="1">
        <v>1</v>
      </c>
      <c r="E17" s="1" t="str">
        <f t="shared" si="0"/>
        <v>국사</v>
      </c>
      <c r="F17" s="1" t="s">
        <v>14</v>
      </c>
      <c r="G17" s="5">
        <v>90000</v>
      </c>
      <c r="H17" s="5"/>
    </row>
    <row r="18" spans="2:8">
      <c r="B18" s="1" t="s">
        <v>11</v>
      </c>
      <c r="C18" s="1" t="s">
        <v>62</v>
      </c>
      <c r="D18" s="1">
        <v>1</v>
      </c>
      <c r="E18" s="1" t="str">
        <f t="shared" si="0"/>
        <v>국사</v>
      </c>
      <c r="F18" s="1" t="s">
        <v>14</v>
      </c>
      <c r="G18" s="5">
        <v>90000</v>
      </c>
      <c r="H18" s="5"/>
    </row>
    <row r="19" spans="2:8">
      <c r="B19" s="1" t="s">
        <v>31</v>
      </c>
      <c r="C19" s="1" t="s">
        <v>42</v>
      </c>
      <c r="D19" s="1">
        <v>3</v>
      </c>
      <c r="E19" s="1" t="str">
        <f t="shared" si="0"/>
        <v>국사</v>
      </c>
      <c r="F19" s="1" t="s">
        <v>33</v>
      </c>
      <c r="G19" s="5">
        <v>110000</v>
      </c>
      <c r="H19" s="5"/>
    </row>
    <row r="20" spans="2:8">
      <c r="B20" s="1" t="s">
        <v>43</v>
      </c>
      <c r="C20" s="1" t="s">
        <v>44</v>
      </c>
      <c r="D20" s="1">
        <v>1</v>
      </c>
      <c r="E20" s="1" t="str">
        <f t="shared" si="0"/>
        <v>수학</v>
      </c>
      <c r="F20" s="1" t="s">
        <v>46</v>
      </c>
      <c r="G20" s="5">
        <v>100000</v>
      </c>
      <c r="H20" s="5"/>
    </row>
    <row r="21" spans="2:8">
      <c r="B21" s="1" t="s">
        <v>15</v>
      </c>
      <c r="C21" s="1" t="s">
        <v>47</v>
      </c>
      <c r="D21" s="1">
        <v>2</v>
      </c>
      <c r="E21" s="1" t="str">
        <f t="shared" si="0"/>
        <v>국어</v>
      </c>
      <c r="F21" s="1" t="s">
        <v>18</v>
      </c>
      <c r="G21" s="5">
        <v>100000</v>
      </c>
      <c r="H21" s="5"/>
    </row>
    <row r="22" spans="2:8">
      <c r="B22" s="1" t="s">
        <v>25</v>
      </c>
      <c r="C22" s="1" t="s">
        <v>48</v>
      </c>
      <c r="D22" s="1">
        <v>1</v>
      </c>
      <c r="E22" s="1" t="str">
        <f t="shared" si="0"/>
        <v>국어</v>
      </c>
      <c r="F22" s="1" t="s">
        <v>27</v>
      </c>
      <c r="G22" s="5">
        <v>90000</v>
      </c>
      <c r="H22" s="5"/>
    </row>
    <row r="23" spans="2:8">
      <c r="B23" s="1" t="s">
        <v>31</v>
      </c>
      <c r="C23" s="1" t="s">
        <v>49</v>
      </c>
      <c r="D23" s="1">
        <v>3</v>
      </c>
      <c r="E23" s="1" t="str">
        <f t="shared" si="0"/>
        <v>국사</v>
      </c>
      <c r="F23" s="1" t="s">
        <v>33</v>
      </c>
      <c r="G23" s="5">
        <v>110000</v>
      </c>
      <c r="H23" s="5"/>
    </row>
    <row r="24" spans="2:8">
      <c r="B24" s="1" t="s">
        <v>25</v>
      </c>
      <c r="C24" s="1" t="s">
        <v>34</v>
      </c>
      <c r="D24" s="1">
        <v>1</v>
      </c>
      <c r="E24" s="1" t="str">
        <f t="shared" si="0"/>
        <v>국어</v>
      </c>
      <c r="F24" s="1" t="s">
        <v>27</v>
      </c>
      <c r="G24" s="5">
        <v>90000</v>
      </c>
      <c r="H24" s="5"/>
    </row>
    <row r="25" spans="2:8">
      <c r="B25" s="1" t="s">
        <v>35</v>
      </c>
      <c r="C25" s="1" t="s">
        <v>36</v>
      </c>
      <c r="D25" s="1">
        <v>2</v>
      </c>
      <c r="E25" s="1" t="str">
        <f t="shared" si="0"/>
        <v>국사</v>
      </c>
      <c r="F25" s="1" t="s">
        <v>37</v>
      </c>
      <c r="G25" s="5">
        <v>100000</v>
      </c>
      <c r="H25" s="5"/>
    </row>
    <row r="26" spans="2:8">
      <c r="B26" s="1" t="s">
        <v>25</v>
      </c>
      <c r="C26" s="1" t="s">
        <v>38</v>
      </c>
      <c r="D26" s="1">
        <v>1</v>
      </c>
      <c r="E26" s="1" t="str">
        <f t="shared" si="0"/>
        <v>국어</v>
      </c>
      <c r="F26" s="1" t="s">
        <v>27</v>
      </c>
      <c r="G26" s="5">
        <v>90000</v>
      </c>
      <c r="H26" s="5"/>
    </row>
    <row r="27" spans="2:8">
      <c r="B27" s="1" t="s">
        <v>43</v>
      </c>
      <c r="C27" s="1" t="s">
        <v>52</v>
      </c>
      <c r="D27" s="1">
        <v>1</v>
      </c>
      <c r="E27" s="1" t="str">
        <f t="shared" si="0"/>
        <v>수학</v>
      </c>
      <c r="F27" s="1" t="s">
        <v>46</v>
      </c>
      <c r="G27" s="5">
        <v>100000</v>
      </c>
      <c r="H27" s="5"/>
    </row>
    <row r="28" spans="2:8">
      <c r="B28" s="1" t="s">
        <v>53</v>
      </c>
      <c r="C28" s="1" t="s">
        <v>54</v>
      </c>
      <c r="D28" s="1">
        <v>3</v>
      </c>
      <c r="E28" s="1" t="str">
        <f t="shared" si="0"/>
        <v>수학</v>
      </c>
      <c r="F28" s="1" t="s">
        <v>55</v>
      </c>
      <c r="G28" s="5">
        <v>120000</v>
      </c>
      <c r="H28" s="5"/>
    </row>
    <row r="29" spans="2:8">
      <c r="B29" s="1" t="s">
        <v>15</v>
      </c>
      <c r="C29" s="1" t="s">
        <v>56</v>
      </c>
      <c r="D29" s="1">
        <v>2</v>
      </c>
      <c r="E29" s="1" t="str">
        <f t="shared" si="0"/>
        <v>국어</v>
      </c>
      <c r="F29" s="1" t="s">
        <v>18</v>
      </c>
      <c r="G29" s="5">
        <v>100000</v>
      </c>
      <c r="H29" s="5"/>
    </row>
    <row r="30" spans="2:8">
      <c r="B30" s="1" t="s">
        <v>19</v>
      </c>
      <c r="C30" s="1" t="s">
        <v>20</v>
      </c>
      <c r="D30" s="1">
        <v>3</v>
      </c>
      <c r="E30" s="1" t="str">
        <f t="shared" si="0"/>
        <v>영어</v>
      </c>
      <c r="F30" s="1" t="s">
        <v>21</v>
      </c>
      <c r="G30" s="5">
        <v>120000</v>
      </c>
      <c r="H30" s="5"/>
    </row>
    <row r="31" spans="2:8">
      <c r="B31" s="1" t="s">
        <v>22</v>
      </c>
      <c r="C31" s="1" t="s">
        <v>23</v>
      </c>
      <c r="D31" s="1">
        <v>1</v>
      </c>
      <c r="E31" s="1" t="str">
        <f t="shared" si="0"/>
        <v>영어</v>
      </c>
      <c r="F31" s="1" t="s">
        <v>24</v>
      </c>
      <c r="G31" s="5">
        <v>110000</v>
      </c>
      <c r="H31" s="5"/>
    </row>
    <row r="32" spans="2:8">
      <c r="B32" s="1" t="s">
        <v>11</v>
      </c>
      <c r="C32" s="1" t="s">
        <v>57</v>
      </c>
      <c r="D32" s="1">
        <v>1</v>
      </c>
      <c r="E32" s="1" t="str">
        <f t="shared" si="0"/>
        <v>국사</v>
      </c>
      <c r="F32" s="1" t="s">
        <v>14</v>
      </c>
      <c r="G32" s="5">
        <v>90000</v>
      </c>
      <c r="H32" s="5"/>
    </row>
    <row r="33" spans="2:8">
      <c r="B33" s="1" t="s">
        <v>31</v>
      </c>
      <c r="C33" s="1" t="s">
        <v>58</v>
      </c>
      <c r="D33" s="1">
        <v>3</v>
      </c>
      <c r="E33" s="1" t="str">
        <f t="shared" si="0"/>
        <v>국사</v>
      </c>
      <c r="F33" s="1" t="s">
        <v>33</v>
      </c>
      <c r="G33" s="5">
        <v>110000</v>
      </c>
      <c r="H33" s="5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B3:D22"/>
  <sheetViews>
    <sheetView workbookViewId="0">
      <selection activeCell="B6" sqref="B6"/>
    </sheetView>
  </sheetViews>
  <sheetFormatPr defaultRowHeight="17.399999999999999"/>
  <cols>
    <col min="2" max="2" width="11.19921875" bestFit="1" customWidth="1"/>
    <col min="3" max="3" width="10.59765625" bestFit="1" customWidth="1"/>
    <col min="4" max="4" width="8.59765625" bestFit="1" customWidth="1"/>
  </cols>
  <sheetData>
    <row r="3" spans="2:4">
      <c r="B3" s="23" t="s">
        <v>2</v>
      </c>
      <c r="C3" t="s">
        <v>118</v>
      </c>
    </row>
    <row r="5" spans="2:4">
      <c r="B5" s="23" t="s">
        <v>5</v>
      </c>
      <c r="C5" s="23" t="s">
        <v>0</v>
      </c>
      <c r="D5" t="s">
        <v>119</v>
      </c>
    </row>
    <row r="6" spans="2:4">
      <c r="B6">
        <v>90000</v>
      </c>
      <c r="D6" s="24">
        <v>11</v>
      </c>
    </row>
    <row r="7" spans="2:4">
      <c r="C7" t="s">
        <v>25</v>
      </c>
      <c r="D7" s="24">
        <v>7</v>
      </c>
    </row>
    <row r="8" spans="2:4">
      <c r="C8" t="s">
        <v>11</v>
      </c>
      <c r="D8" s="24">
        <v>4</v>
      </c>
    </row>
    <row r="9" spans="2:4">
      <c r="B9">
        <v>100000</v>
      </c>
      <c r="D9" s="24">
        <v>9</v>
      </c>
    </row>
    <row r="10" spans="2:4">
      <c r="C10" t="s">
        <v>43</v>
      </c>
      <c r="D10" s="24">
        <v>2</v>
      </c>
    </row>
    <row r="11" spans="2:4">
      <c r="C11" t="s">
        <v>25</v>
      </c>
      <c r="D11" s="24">
        <v>2</v>
      </c>
    </row>
    <row r="12" spans="2:4">
      <c r="C12" t="s">
        <v>15</v>
      </c>
      <c r="D12" s="24">
        <v>3</v>
      </c>
    </row>
    <row r="13" spans="2:4">
      <c r="C13" t="s">
        <v>35</v>
      </c>
      <c r="D13" s="24">
        <v>2</v>
      </c>
    </row>
    <row r="14" spans="2:4">
      <c r="B14">
        <v>110000</v>
      </c>
      <c r="D14" s="24">
        <v>10</v>
      </c>
    </row>
    <row r="15" spans="2:4">
      <c r="C15" t="s">
        <v>22</v>
      </c>
      <c r="D15" s="24">
        <v>1</v>
      </c>
    </row>
    <row r="16" spans="2:4">
      <c r="C16" t="s">
        <v>7</v>
      </c>
      <c r="D16" s="24">
        <v>3</v>
      </c>
    </row>
    <row r="17" spans="2:4">
      <c r="C17" t="s">
        <v>28</v>
      </c>
      <c r="D17" s="24">
        <v>2</v>
      </c>
    </row>
    <row r="18" spans="2:4">
      <c r="C18" t="s">
        <v>31</v>
      </c>
      <c r="D18" s="24">
        <v>4</v>
      </c>
    </row>
    <row r="19" spans="2:4">
      <c r="B19">
        <v>120000</v>
      </c>
      <c r="D19" s="24">
        <v>7</v>
      </c>
    </row>
    <row r="20" spans="2:4">
      <c r="C20" t="s">
        <v>19</v>
      </c>
      <c r="D20" s="24">
        <v>5</v>
      </c>
    </row>
    <row r="21" spans="2:4">
      <c r="C21" t="s">
        <v>53</v>
      </c>
      <c r="D21" s="24">
        <v>2</v>
      </c>
    </row>
    <row r="22" spans="2:4">
      <c r="B22" t="s">
        <v>117</v>
      </c>
      <c r="D22" s="24">
        <v>37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:G28"/>
  <sheetViews>
    <sheetView workbookViewId="0">
      <selection activeCell="E3" sqref="E3"/>
    </sheetView>
  </sheetViews>
  <sheetFormatPr defaultRowHeight="17.399999999999999" outlineLevelRow="3"/>
  <cols>
    <col min="4" max="4" width="10.19921875" customWidth="1"/>
    <col min="5" max="5" width="10.8984375" bestFit="1" customWidth="1"/>
    <col min="6" max="6" width="12.09765625" customWidth="1"/>
    <col min="7" max="7" width="10.69921875" customWidth="1"/>
  </cols>
  <sheetData>
    <row r="1" spans="1:7">
      <c r="A1" t="s">
        <v>63</v>
      </c>
    </row>
    <row r="2" spans="1:7">
      <c r="A2" s="1" t="s">
        <v>72</v>
      </c>
      <c r="B2" s="1" t="s">
        <v>73</v>
      </c>
      <c r="C2" s="1" t="s">
        <v>74</v>
      </c>
      <c r="D2" s="1" t="s">
        <v>75</v>
      </c>
      <c r="E2" s="1" t="s">
        <v>76</v>
      </c>
      <c r="F2" s="1" t="s">
        <v>77</v>
      </c>
      <c r="G2" s="1" t="s">
        <v>78</v>
      </c>
    </row>
    <row r="3" spans="1:7" outlineLevel="3">
      <c r="A3" s="1" t="s">
        <v>82</v>
      </c>
      <c r="B3" s="1">
        <v>90</v>
      </c>
      <c r="C3" s="1">
        <v>64</v>
      </c>
      <c r="D3" s="1">
        <v>200</v>
      </c>
      <c r="E3" s="5">
        <v>26400</v>
      </c>
      <c r="F3" s="1">
        <v>218</v>
      </c>
      <c r="G3" s="5">
        <v>5755200</v>
      </c>
    </row>
    <row r="4" spans="1:7" outlineLevel="3">
      <c r="A4" s="1" t="s">
        <v>79</v>
      </c>
      <c r="B4" s="1">
        <v>90</v>
      </c>
      <c r="C4" s="1">
        <v>95</v>
      </c>
      <c r="D4" s="1">
        <v>200</v>
      </c>
      <c r="E4" s="5">
        <v>24750</v>
      </c>
      <c r="F4" s="1">
        <v>237</v>
      </c>
      <c r="G4" s="5">
        <v>5865750</v>
      </c>
    </row>
    <row r="5" spans="1:7" outlineLevel="3">
      <c r="A5" s="1" t="s">
        <v>81</v>
      </c>
      <c r="B5" s="1">
        <v>90</v>
      </c>
      <c r="C5" s="1">
        <v>68</v>
      </c>
      <c r="D5" s="1">
        <v>150</v>
      </c>
      <c r="E5" s="5">
        <v>42550</v>
      </c>
      <c r="F5" s="1">
        <v>208</v>
      </c>
      <c r="G5" s="5">
        <v>8850400</v>
      </c>
    </row>
    <row r="6" spans="1:7" outlineLevel="3">
      <c r="A6" s="1" t="s">
        <v>80</v>
      </c>
      <c r="B6" s="1">
        <v>90</v>
      </c>
      <c r="C6" s="1">
        <v>77</v>
      </c>
      <c r="D6" s="1">
        <v>150</v>
      </c>
      <c r="E6" s="5">
        <v>35780</v>
      </c>
      <c r="F6" s="1">
        <v>193</v>
      </c>
      <c r="G6" s="5">
        <v>6905540</v>
      </c>
    </row>
    <row r="7" spans="1:7" outlineLevel="2">
      <c r="A7" s="1">
        <f>SUBTOTAL(3,A3:A6)</f>
        <v>4</v>
      </c>
      <c r="B7" s="25" t="s">
        <v>125</v>
      </c>
      <c r="C7" s="1"/>
      <c r="D7" s="1"/>
      <c r="E7" s="5"/>
      <c r="F7" s="1"/>
      <c r="G7" s="5"/>
    </row>
    <row r="8" spans="1:7" outlineLevel="1">
      <c r="A8" s="1"/>
      <c r="B8" s="25" t="s">
        <v>120</v>
      </c>
      <c r="C8" s="1"/>
      <c r="D8" s="1"/>
      <c r="E8" s="5"/>
      <c r="F8" s="1">
        <f>SUBTOTAL(1,F3:F6)</f>
        <v>214</v>
      </c>
      <c r="G8" s="5"/>
    </row>
    <row r="9" spans="1:7" outlineLevel="3">
      <c r="A9" s="1" t="s">
        <v>82</v>
      </c>
      <c r="B9" s="1">
        <v>95</v>
      </c>
      <c r="C9" s="1">
        <v>53</v>
      </c>
      <c r="D9" s="1">
        <v>300</v>
      </c>
      <c r="E9" s="5">
        <v>26400</v>
      </c>
      <c r="F9" s="1">
        <v>315</v>
      </c>
      <c r="G9" s="5">
        <v>8316000</v>
      </c>
    </row>
    <row r="10" spans="1:7" outlineLevel="3">
      <c r="A10" s="1" t="s">
        <v>79</v>
      </c>
      <c r="B10" s="1">
        <v>95</v>
      </c>
      <c r="C10" s="1">
        <v>51</v>
      </c>
      <c r="D10" s="1">
        <v>250</v>
      </c>
      <c r="E10" s="5">
        <v>24750</v>
      </c>
      <c r="F10" s="1">
        <v>288</v>
      </c>
      <c r="G10" s="5">
        <v>7128000</v>
      </c>
    </row>
    <row r="11" spans="1:7" outlineLevel="3">
      <c r="A11" s="1" t="s">
        <v>81</v>
      </c>
      <c r="B11" s="1">
        <v>95</v>
      </c>
      <c r="C11" s="1">
        <v>92</v>
      </c>
      <c r="D11" s="1">
        <v>200</v>
      </c>
      <c r="E11" s="5">
        <v>42550</v>
      </c>
      <c r="F11" s="1">
        <v>224</v>
      </c>
      <c r="G11" s="5">
        <v>9531200</v>
      </c>
    </row>
    <row r="12" spans="1:7" outlineLevel="3">
      <c r="A12" s="1" t="s">
        <v>80</v>
      </c>
      <c r="B12" s="1">
        <v>95</v>
      </c>
      <c r="C12" s="1">
        <v>59</v>
      </c>
      <c r="D12" s="1">
        <v>200</v>
      </c>
      <c r="E12" s="5">
        <v>35780</v>
      </c>
      <c r="F12" s="1">
        <v>182</v>
      </c>
      <c r="G12" s="5">
        <v>6511960</v>
      </c>
    </row>
    <row r="13" spans="1:7" outlineLevel="2">
      <c r="A13" s="1">
        <f>SUBTOTAL(3,A9:A12)</f>
        <v>4</v>
      </c>
      <c r="B13" s="25" t="s">
        <v>126</v>
      </c>
      <c r="C13" s="1"/>
      <c r="D13" s="1"/>
      <c r="E13" s="5"/>
      <c r="F13" s="1"/>
      <c r="G13" s="5"/>
    </row>
    <row r="14" spans="1:7" outlineLevel="1">
      <c r="A14" s="1"/>
      <c r="B14" s="25" t="s">
        <v>121</v>
      </c>
      <c r="C14" s="1"/>
      <c r="D14" s="1"/>
      <c r="E14" s="5"/>
      <c r="F14" s="1">
        <f>SUBTOTAL(1,F9:F12)</f>
        <v>252.25</v>
      </c>
      <c r="G14" s="5"/>
    </row>
    <row r="15" spans="1:7" outlineLevel="3">
      <c r="A15" s="1" t="s">
        <v>82</v>
      </c>
      <c r="B15" s="1">
        <v>100</v>
      </c>
      <c r="C15" s="1">
        <v>76</v>
      </c>
      <c r="D15" s="1">
        <v>300</v>
      </c>
      <c r="E15" s="5">
        <v>26400</v>
      </c>
      <c r="F15" s="1">
        <v>249</v>
      </c>
      <c r="G15" s="5">
        <v>6573600</v>
      </c>
    </row>
    <row r="16" spans="1:7" outlineLevel="3">
      <c r="A16" s="1" t="s">
        <v>79</v>
      </c>
      <c r="B16" s="1">
        <v>100</v>
      </c>
      <c r="C16" s="1">
        <v>26</v>
      </c>
      <c r="D16" s="1">
        <v>250</v>
      </c>
      <c r="E16" s="5">
        <v>24750</v>
      </c>
      <c r="F16" s="1">
        <v>213</v>
      </c>
      <c r="G16" s="5">
        <v>5271750</v>
      </c>
    </row>
    <row r="17" spans="1:7" outlineLevel="3">
      <c r="A17" s="1" t="s">
        <v>81</v>
      </c>
      <c r="B17" s="1">
        <v>100</v>
      </c>
      <c r="C17" s="1">
        <v>55</v>
      </c>
      <c r="D17" s="1">
        <v>200</v>
      </c>
      <c r="E17" s="5">
        <v>42550</v>
      </c>
      <c r="F17" s="1">
        <v>213</v>
      </c>
      <c r="G17" s="5">
        <v>9063150</v>
      </c>
    </row>
    <row r="18" spans="1:7" outlineLevel="3">
      <c r="A18" s="1" t="s">
        <v>80</v>
      </c>
      <c r="B18" s="1">
        <v>100</v>
      </c>
      <c r="C18" s="1">
        <v>64</v>
      </c>
      <c r="D18" s="1">
        <v>250</v>
      </c>
      <c r="E18" s="5">
        <v>35780</v>
      </c>
      <c r="F18" s="1">
        <v>241</v>
      </c>
      <c r="G18" s="5">
        <v>8622980</v>
      </c>
    </row>
    <row r="19" spans="1:7" outlineLevel="2">
      <c r="A19" s="1">
        <f>SUBTOTAL(3,A15:A18)</f>
        <v>4</v>
      </c>
      <c r="B19" s="25" t="s">
        <v>127</v>
      </c>
      <c r="C19" s="1"/>
      <c r="D19" s="1"/>
      <c r="E19" s="5"/>
      <c r="F19" s="1"/>
      <c r="G19" s="5"/>
    </row>
    <row r="20" spans="1:7" outlineLevel="1">
      <c r="A20" s="1"/>
      <c r="B20" s="25" t="s">
        <v>122</v>
      </c>
      <c r="C20" s="1"/>
      <c r="D20" s="1"/>
      <c r="E20" s="5"/>
      <c r="F20" s="1">
        <f>SUBTOTAL(1,F15:F18)</f>
        <v>229</v>
      </c>
      <c r="G20" s="5"/>
    </row>
    <row r="21" spans="1:7" outlineLevel="3">
      <c r="A21" s="1" t="s">
        <v>82</v>
      </c>
      <c r="B21" s="1">
        <v>105</v>
      </c>
      <c r="C21" s="1">
        <v>63</v>
      </c>
      <c r="D21" s="1">
        <v>250</v>
      </c>
      <c r="E21" s="5">
        <v>26400</v>
      </c>
      <c r="F21" s="1">
        <v>258</v>
      </c>
      <c r="G21" s="5">
        <v>6811200</v>
      </c>
    </row>
    <row r="22" spans="1:7" outlineLevel="3">
      <c r="A22" s="1" t="s">
        <v>79</v>
      </c>
      <c r="B22" s="1">
        <v>105</v>
      </c>
      <c r="C22" s="1">
        <v>85</v>
      </c>
      <c r="D22" s="1">
        <v>200</v>
      </c>
      <c r="E22" s="5">
        <v>24750</v>
      </c>
      <c r="F22" s="1">
        <v>259</v>
      </c>
      <c r="G22" s="5">
        <v>6410250</v>
      </c>
    </row>
    <row r="23" spans="1:7" outlineLevel="3">
      <c r="A23" s="1" t="s">
        <v>81</v>
      </c>
      <c r="B23" s="1">
        <v>105</v>
      </c>
      <c r="C23" s="1">
        <v>86</v>
      </c>
      <c r="D23" s="1">
        <v>150</v>
      </c>
      <c r="E23" s="5">
        <v>42550</v>
      </c>
      <c r="F23" s="1">
        <v>186</v>
      </c>
      <c r="G23" s="5">
        <v>7914300</v>
      </c>
    </row>
    <row r="24" spans="1:7" outlineLevel="3">
      <c r="A24" s="1" t="s">
        <v>80</v>
      </c>
      <c r="B24" s="1">
        <v>105</v>
      </c>
      <c r="C24" s="1">
        <v>29</v>
      </c>
      <c r="D24" s="1">
        <v>150</v>
      </c>
      <c r="E24" s="5">
        <v>35780</v>
      </c>
      <c r="F24" s="1">
        <v>153</v>
      </c>
      <c r="G24" s="5">
        <v>5474340</v>
      </c>
    </row>
    <row r="25" spans="1:7" outlineLevel="2">
      <c r="A25" s="26">
        <f>SUBTOTAL(3,A21:A24)</f>
        <v>4</v>
      </c>
      <c r="B25" s="28" t="s">
        <v>128</v>
      </c>
      <c r="C25" s="26"/>
      <c r="D25" s="26"/>
      <c r="E25" s="27"/>
      <c r="F25" s="26"/>
      <c r="G25" s="27"/>
    </row>
    <row r="26" spans="1:7" outlineLevel="1">
      <c r="A26" s="26"/>
      <c r="B26" s="28" t="s">
        <v>123</v>
      </c>
      <c r="C26" s="26"/>
      <c r="D26" s="26"/>
      <c r="E26" s="27"/>
      <c r="F26" s="26">
        <f>SUBTOTAL(1,F21:F24)</f>
        <v>214</v>
      </c>
      <c r="G26" s="27"/>
    </row>
    <row r="27" spans="1:7">
      <c r="A27" s="26">
        <f>SUBTOTAL(3,A3:A24)</f>
        <v>16</v>
      </c>
      <c r="B27" s="28" t="s">
        <v>129</v>
      </c>
      <c r="C27" s="26"/>
      <c r="D27" s="26"/>
      <c r="E27" s="27"/>
      <c r="F27" s="26"/>
      <c r="G27" s="27"/>
    </row>
    <row r="28" spans="1:7">
      <c r="A28" s="26"/>
      <c r="B28" s="28" t="s">
        <v>124</v>
      </c>
      <c r="C28" s="26"/>
      <c r="D28" s="26"/>
      <c r="E28" s="27"/>
      <c r="F28" s="26">
        <f>SUBTOTAL(1,F3:F24)</f>
        <v>227.3125</v>
      </c>
      <c r="G28" s="27"/>
    </row>
  </sheetData>
  <sortState xmlns:xlrd2="http://schemas.microsoft.com/office/spreadsheetml/2017/richdata2" ref="A3:G24">
    <sortCondition ref="B3:B24"/>
    <sortCondition ref="A3:A24"/>
  </sortState>
  <phoneticPr fontId="1" type="noConversion"/>
  <dataValidations count="2">
    <dataValidation type="custom" allowBlank="1" showInputMessage="1" showErrorMessage="1" sqref="A15:A18 A3:A6 A9:A12 A21:A24" xr:uid="{F021E54E-C6B1-447B-81B4-D2E9C6223FF6}">
      <formula1>OR(SEARCH(A3,"가")&gt;=1,SEARCH(A3,"다")&gt;=1)</formula1>
    </dataValidation>
    <dataValidation type="custom" errorStyle="warning" allowBlank="1" showInputMessage="1" showErrorMessage="1" errorTitle="입력오류" error="5단위로 다시 입력하십시오._x000a_계속할까요?" promptTitle="입력방법" prompt="5단위로 입력하십시오" sqref="B15:B18 B3:B6 B9:B12 B21:B24" xr:uid="{7B22096E-58D9-46F3-BE46-3081819EF458}">
      <formula1>"mod(row(),5)=0"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A2:E8"/>
  <sheetViews>
    <sheetView topLeftCell="A7" workbookViewId="0">
      <selection activeCell="M12" sqref="M12"/>
    </sheetView>
  </sheetViews>
  <sheetFormatPr defaultRowHeight="17.399999999999999"/>
  <cols>
    <col min="2" max="2" width="12.59765625" customWidth="1"/>
    <col min="3" max="5" width="10.8984375" bestFit="1" customWidth="1"/>
  </cols>
  <sheetData>
    <row r="2" spans="1:5">
      <c r="B2" t="s">
        <v>83</v>
      </c>
    </row>
    <row r="3" spans="1:5">
      <c r="A3" t="s">
        <v>63</v>
      </c>
      <c r="B3" s="1" t="s">
        <v>84</v>
      </c>
      <c r="C3" s="1" t="s">
        <v>85</v>
      </c>
      <c r="D3" s="1" t="s">
        <v>86</v>
      </c>
      <c r="E3" s="1" t="s">
        <v>87</v>
      </c>
    </row>
    <row r="4" spans="1:5">
      <c r="B4" s="1" t="s">
        <v>21</v>
      </c>
      <c r="C4" s="2">
        <v>270000</v>
      </c>
      <c r="D4" s="2">
        <v>324000</v>
      </c>
      <c r="E4" s="2">
        <v>99000</v>
      </c>
    </row>
    <row r="5" spans="1:5">
      <c r="B5" s="1" t="s">
        <v>10</v>
      </c>
      <c r="C5" s="2">
        <v>360000</v>
      </c>
      <c r="D5" s="2">
        <v>81000</v>
      </c>
      <c r="E5" s="2">
        <v>190000</v>
      </c>
    </row>
    <row r="6" spans="1:5">
      <c r="B6" s="1" t="s">
        <v>33</v>
      </c>
      <c r="C6" s="2">
        <v>200000</v>
      </c>
      <c r="D6" s="2">
        <v>486000</v>
      </c>
      <c r="E6" s="2">
        <v>600000</v>
      </c>
    </row>
    <row r="7" spans="1:5">
      <c r="B7" s="1" t="s">
        <v>14</v>
      </c>
      <c r="C7" s="2">
        <v>300000</v>
      </c>
      <c r="D7" s="2">
        <v>270000</v>
      </c>
      <c r="E7" s="2">
        <v>480000</v>
      </c>
    </row>
    <row r="8" spans="1:5">
      <c r="B8" s="1" t="s">
        <v>27</v>
      </c>
      <c r="C8" s="2">
        <v>380000</v>
      </c>
      <c r="D8" s="2">
        <v>120000</v>
      </c>
      <c r="E8" s="2">
        <v>81000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B2:E8"/>
  <sheetViews>
    <sheetView workbookViewId="0">
      <selection activeCell="I11" sqref="I11"/>
    </sheetView>
  </sheetViews>
  <sheetFormatPr defaultRowHeight="17.399999999999999"/>
  <cols>
    <col min="1" max="1" width="3.59765625" customWidth="1"/>
    <col min="2" max="2" width="10.8984375" customWidth="1"/>
    <col min="3" max="5" width="15" bestFit="1" customWidth="1"/>
  </cols>
  <sheetData>
    <row r="2" spans="2:5">
      <c r="B2" t="s">
        <v>83</v>
      </c>
    </row>
    <row r="3" spans="2:5">
      <c r="B3" s="1" t="s">
        <v>84</v>
      </c>
      <c r="C3" s="1" t="s">
        <v>85</v>
      </c>
      <c r="D3" s="1" t="s">
        <v>86</v>
      </c>
      <c r="E3" s="1" t="s">
        <v>87</v>
      </c>
    </row>
    <row r="4" spans="2:5">
      <c r="B4" s="1" t="s">
        <v>21</v>
      </c>
      <c r="C4" s="29">
        <v>272000</v>
      </c>
      <c r="D4" s="29">
        <v>324000</v>
      </c>
      <c r="E4" s="29">
        <v>99000</v>
      </c>
    </row>
    <row r="5" spans="2:5">
      <c r="B5" s="1" t="s">
        <v>10</v>
      </c>
      <c r="C5" s="29">
        <v>364000</v>
      </c>
      <c r="D5" s="29">
        <v>81000</v>
      </c>
      <c r="E5" s="29">
        <v>192000</v>
      </c>
    </row>
    <row r="6" spans="2:5">
      <c r="B6" s="1" t="s">
        <v>33</v>
      </c>
      <c r="C6" s="29">
        <v>203000</v>
      </c>
      <c r="D6" s="29">
        <v>486000</v>
      </c>
      <c r="E6" s="29">
        <v>613000</v>
      </c>
    </row>
    <row r="7" spans="2:5">
      <c r="B7" s="1" t="s">
        <v>14</v>
      </c>
      <c r="C7" s="29">
        <v>323000</v>
      </c>
      <c r="D7" s="29">
        <v>70000</v>
      </c>
      <c r="E7" s="29">
        <v>486000</v>
      </c>
    </row>
    <row r="8" spans="2:5">
      <c r="B8" s="1" t="s">
        <v>27</v>
      </c>
      <c r="C8" s="29">
        <v>381000</v>
      </c>
      <c r="D8" s="29">
        <v>120000</v>
      </c>
      <c r="E8" s="29">
        <v>81000</v>
      </c>
    </row>
  </sheetData>
  <phoneticPr fontId="1" type="noConversion"/>
  <conditionalFormatting sqref="C4:E8">
    <cfRule type="colorScale" priority="1">
      <colorScale>
        <cfvo type="min"/>
        <cfvo type="percent" val="50"/>
        <cfvo type="max"/>
        <color rgb="FFF8696B"/>
        <color theme="0"/>
        <color rgb="FF0070C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Module1.색조보기">
                <anchor moveWithCells="1" sizeWithCells="1">
                  <from>
                    <xdr:col>4</xdr:col>
                    <xdr:colOff>15240</xdr:colOff>
                    <xdr:row>9</xdr:row>
                    <xdr:rowOff>0</xdr:rowOff>
                  </from>
                  <to>
                    <xdr:col>5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2:L13"/>
  <sheetViews>
    <sheetView workbookViewId="0">
      <selection activeCell="K27" sqref="K27"/>
    </sheetView>
  </sheetViews>
  <sheetFormatPr defaultRowHeight="17.399999999999999"/>
  <cols>
    <col min="6" max="6" width="9.3984375" bestFit="1" customWidth="1"/>
    <col min="12" max="12" width="10.3984375" customWidth="1"/>
  </cols>
  <sheetData>
    <row r="2" spans="1:12" ht="18" thickBot="1">
      <c r="A2" t="s">
        <v>63</v>
      </c>
      <c r="B2" s="7"/>
      <c r="I2" t="s">
        <v>88</v>
      </c>
    </row>
    <row r="3" spans="1:12" ht="18" thickTop="1">
      <c r="A3" s="8" t="s">
        <v>89</v>
      </c>
      <c r="B3" s="8" t="s">
        <v>2</v>
      </c>
      <c r="C3" s="8" t="s">
        <v>0</v>
      </c>
      <c r="D3" s="8" t="s">
        <v>3</v>
      </c>
      <c r="E3" s="8" t="s">
        <v>4</v>
      </c>
      <c r="F3" s="8" t="s">
        <v>90</v>
      </c>
      <c r="I3" s="9" t="s">
        <v>0</v>
      </c>
      <c r="J3" s="10" t="s">
        <v>3</v>
      </c>
      <c r="K3" s="10" t="s">
        <v>4</v>
      </c>
      <c r="L3" s="11" t="s">
        <v>90</v>
      </c>
    </row>
    <row r="4" spans="1:12">
      <c r="A4" t="s">
        <v>91</v>
      </c>
      <c r="B4" t="s">
        <v>85</v>
      </c>
      <c r="C4" t="s">
        <v>92</v>
      </c>
      <c r="D4" t="s">
        <v>17</v>
      </c>
      <c r="E4" t="s">
        <v>93</v>
      </c>
      <c r="F4" s="12">
        <v>100000</v>
      </c>
      <c r="I4" s="13" t="s">
        <v>92</v>
      </c>
      <c r="J4" s="1" t="s">
        <v>17</v>
      </c>
      <c r="K4" s="1" t="s">
        <v>93</v>
      </c>
      <c r="L4" s="14">
        <v>100000</v>
      </c>
    </row>
    <row r="5" spans="1:12">
      <c r="I5" s="13" t="s">
        <v>94</v>
      </c>
      <c r="J5" s="1" t="s">
        <v>95</v>
      </c>
      <c r="K5" s="1" t="s">
        <v>96</v>
      </c>
      <c r="L5" s="14">
        <v>110000</v>
      </c>
    </row>
    <row r="6" spans="1:12">
      <c r="I6" s="13" t="s">
        <v>97</v>
      </c>
      <c r="J6" s="1" t="s">
        <v>13</v>
      </c>
      <c r="K6" s="1" t="s">
        <v>98</v>
      </c>
      <c r="L6" s="14">
        <v>100000</v>
      </c>
    </row>
    <row r="7" spans="1:12">
      <c r="I7" s="13" t="s">
        <v>99</v>
      </c>
      <c r="J7" s="1" t="s">
        <v>100</v>
      </c>
      <c r="K7" s="1" t="s">
        <v>101</v>
      </c>
      <c r="L7" s="14">
        <v>100000</v>
      </c>
    </row>
    <row r="8" spans="1:12">
      <c r="I8" s="13" t="s">
        <v>102</v>
      </c>
      <c r="J8" s="1" t="s">
        <v>9</v>
      </c>
      <c r="K8" s="1" t="s">
        <v>103</v>
      </c>
      <c r="L8" s="14">
        <v>120000</v>
      </c>
    </row>
    <row r="9" spans="1:12">
      <c r="I9" s="13" t="s">
        <v>104</v>
      </c>
      <c r="J9" s="1" t="s">
        <v>105</v>
      </c>
      <c r="K9" s="1" t="s">
        <v>106</v>
      </c>
      <c r="L9" s="14">
        <v>120000</v>
      </c>
    </row>
    <row r="10" spans="1:12">
      <c r="I10" s="13" t="s">
        <v>107</v>
      </c>
      <c r="J10" s="1" t="s">
        <v>45</v>
      </c>
      <c r="K10" s="1" t="s">
        <v>108</v>
      </c>
      <c r="L10" s="14">
        <v>110000</v>
      </c>
    </row>
    <row r="11" spans="1:12">
      <c r="I11" s="13" t="s">
        <v>109</v>
      </c>
      <c r="J11" s="1" t="s">
        <v>110</v>
      </c>
      <c r="K11" s="1" t="s">
        <v>111</v>
      </c>
      <c r="L11" s="14">
        <v>100000</v>
      </c>
    </row>
    <row r="12" spans="1:12" ht="18" thickBot="1">
      <c r="I12" s="15" t="s">
        <v>112</v>
      </c>
      <c r="J12" s="16" t="s">
        <v>113</v>
      </c>
      <c r="K12" s="16" t="s">
        <v>114</v>
      </c>
      <c r="L12" s="17">
        <v>100000</v>
      </c>
    </row>
    <row r="13" spans="1:12" ht="18" thickTop="1"/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수강등록">
          <controlPr defaultSize="0" autoLine="0" r:id="rId4">
            <anchor moveWithCells="1">
              <from>
                <xdr:col>4</xdr:col>
                <xdr:colOff>426720</xdr:colOff>
                <xdr:row>0</xdr:row>
                <xdr:rowOff>45720</xdr:rowOff>
              </from>
              <to>
                <xdr:col>5</xdr:col>
                <xdr:colOff>701040</xdr:colOff>
                <xdr:row>1</xdr:row>
                <xdr:rowOff>160020</xdr:rowOff>
              </to>
            </anchor>
          </controlPr>
        </control>
      </mc:Choice>
      <mc:Fallback>
        <control shapeId="2049" r:id="rId3" name="cmd수강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의진 정</cp:lastModifiedBy>
  <dcterms:created xsi:type="dcterms:W3CDTF">2023-08-09T00:13:15Z</dcterms:created>
  <dcterms:modified xsi:type="dcterms:W3CDTF">2025-07-04T06:37:21Z</dcterms:modified>
</cp:coreProperties>
</file>