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aon\Desktop\시나공\"/>
    </mc:Choice>
  </mc:AlternateContent>
  <xr:revisionPtr revIDLastSave="0" documentId="13_ncr:1_{44A9BDD8-64D0-4606-8B1E-2D4C38542504}" xr6:coauthVersionLast="47" xr6:coauthVersionMax="47" xr10:uidLastSave="{00000000-0000-0000-0000-000000000000}"/>
  <bookViews>
    <workbookView xWindow="4500" yWindow="2385" windowWidth="31770" windowHeight="18495" activeTab="4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" l="1" a="1"/>
  <c r="L4" i="3" s="1"/>
  <c r="M4" i="3" a="1"/>
  <c r="M4" i="3" s="1"/>
  <c r="L5" i="3" a="1"/>
  <c r="L5" i="3"/>
  <c r="M5" i="3" a="1"/>
  <c r="M5" i="3" s="1"/>
  <c r="L6" i="3" a="1"/>
  <c r="L6" i="3" s="1"/>
  <c r="M6" i="3" a="1"/>
  <c r="M6" i="3" s="1"/>
  <c r="L7" i="3" a="1"/>
  <c r="L7" i="3" s="1"/>
  <c r="M7" i="3" a="1"/>
  <c r="M7" i="3" s="1"/>
  <c r="K5" i="3" a="1"/>
  <c r="K5" i="3"/>
  <c r="K6" i="3" a="1"/>
  <c r="K6" i="3" s="1"/>
  <c r="K7" i="3" a="1"/>
  <c r="K7" i="3" s="1"/>
  <c r="K4" i="3" a="1"/>
  <c r="K4" i="3" s="1"/>
  <c r="L13" i="3" a="1"/>
  <c r="L13" i="3" s="1"/>
  <c r="M13" i="3" a="1"/>
  <c r="M13" i="3" s="1"/>
  <c r="N13" i="3" a="1"/>
  <c r="N13" i="3"/>
  <c r="K13" i="3" a="1"/>
  <c r="K13" i="3" s="1"/>
  <c r="L12" i="3"/>
  <c r="M12" i="3"/>
  <c r="N12" i="3"/>
  <c r="K12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7" i="5"/>
  <c r="A27" i="5" s="1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13" i="3" a="1"/>
  <c r="H21" i="3" a="1"/>
  <c r="H29" i="3" a="1"/>
  <c r="H15" i="3" a="1"/>
  <c r="H31" i="3" a="1"/>
  <c r="H16" i="3" a="1"/>
  <c r="H32" i="3" a="1"/>
  <c r="H9" i="3" a="1"/>
  <c r="H18" i="3" a="1"/>
  <c r="H20" i="3" a="1"/>
  <c r="H14" i="3" a="1"/>
  <c r="H24" i="3" a="1"/>
  <c r="H17" i="3" a="1"/>
  <c r="H26" i="3" a="1"/>
  <c r="H19" i="3" a="1"/>
  <c r="H6" i="3" a="1"/>
  <c r="H22" i="3" a="1"/>
  <c r="H30" i="3" a="1"/>
  <c r="H23" i="3" a="1"/>
  <c r="H8" i="3" a="1"/>
  <c r="H25" i="3" a="1"/>
  <c r="H33" i="3" a="1"/>
  <c r="H10" i="3" a="1"/>
  <c r="H11" i="3" a="1"/>
  <c r="H12" i="3" a="1"/>
  <c r="H7" i="3" a="1"/>
  <c r="H27" i="3" a="1"/>
  <c r="H28" i="3" a="1"/>
  <c r="H4" i="3" a="1"/>
  <c r="H28" i="3" l="1"/>
  <c r="H27" i="3"/>
  <c r="H7" i="3"/>
  <c r="H12" i="3"/>
  <c r="H11" i="3"/>
  <c r="H10" i="3"/>
  <c r="H33" i="3"/>
  <c r="H25" i="3"/>
  <c r="H8" i="3"/>
  <c r="H23" i="3"/>
  <c r="H30" i="3"/>
  <c r="H22" i="3"/>
  <c r="H6" i="3"/>
  <c r="H19" i="3"/>
  <c r="H26" i="3"/>
  <c r="H17" i="3"/>
  <c r="H24" i="3"/>
  <c r="H14" i="3"/>
  <c r="H20" i="3"/>
  <c r="H18" i="3"/>
  <c r="H9" i="3"/>
  <c r="H32" i="3"/>
  <c r="H16" i="3"/>
  <c r="H31" i="3"/>
  <c r="H15" i="3"/>
  <c r="H29" i="3"/>
  <c r="H21" i="3"/>
  <c r="H13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B4C9335-68BA-422A-AA81-AF7064E4BAE0}" name="MS Access Database_Query" type="1" refreshedVersion="8" background="1">
    <dbPr connection="DSN=MS Access Database;DBQ=C:\DB\수강현황.accdb;DefaultDir=C:\DB;DriverId=25;FIL=MS Access;MaxBufferSize=2048;PageTimeout=5;" command="SELECT `1학기강의`.수강코드, `1학기강의`.성명, `1학기강의`.학년, `1학기강의`.수강료_x000d__x000a_FROM `C:\DB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<sst xmlns="http://schemas.openxmlformats.org/spreadsheetml/2006/main" count="435" uniqueCount="136">
  <si>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</si>
  <si>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</si>
  <si>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</si>
  <si>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</si>
  <si>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</si>
  <si>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</si>
  <si>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</si>
  <si>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</si>
  <si>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</si>
  <si>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</si>
  <si>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</si>
  <si>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</si>
  <si>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</si>
  <si>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</si>
  <si>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</si>
  <si>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</si>
  <si>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</si>
  <si>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</si>
  <si>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</si>
  <si>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</si>
  <si>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</si>
  <si>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</si>
  <si>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</si>
  <si>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</si>
  <si>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</si>
  <si>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</si>
  <si>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</si>
  <si>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</si>
  <si>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</si>
  <si>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</si>
  <si>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</si>
  <si>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</si>
  <si>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</si>
  <si>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</si>
  <si>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</si>
  <si>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</si>
  <si>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</si>
  <si>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</si>
  <si>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</si>
  <si>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</si>
  <si>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</si>
  <si>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</si>
  <si>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</si>
  <si>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</si>
  <si>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</si>
  <si>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</si>
  <si>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</si>
  <si>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</si>
  <si>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</si>
  <si>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</si>
  <si>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</si>
  <si>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</si>
  <si>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</si>
  <si>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</si>
  <si>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</si>
  <si>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</si>
  <si>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</si>
  <si>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</si>
  <si>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</si>
  <si>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</si>
  <si>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</si>
  <si>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</si>
  <si>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</si>
  <si>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</si>
  <si>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</si>
  <si>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</si>
  <si>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</si>
  <si>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</si>
  <si>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</si>
  <si>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</si>
  <si>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</si>
  <si>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</si>
  <si>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</si>
  <si>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</si>
  <si>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</si>
  <si>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</si>
  <si>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</si>
  <si>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</si>
  <si>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</si>
  <si>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</si>
  <si>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</si>
  <si>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</si>
  <si>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</si>
  <si>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</si>
  <si>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</si>
  <si>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</si>
  <si>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</si>
  <si>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</si>
  <si>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</si>
  <si>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</si>
  <si>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</si>
  <si>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</si>
  <si>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</si>
  <si>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</si>
  <si>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</si>
  <si>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</si>
  <si>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</si>
  <si>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</si>
  <si>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</si>
  <si>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</si>
  <si>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</si>
  <si>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</si>
  <si>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</si>
  <si>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</si>
  <si>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</si>
  <si>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</si>
  <si>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</si>
  <si>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</si>
  <si>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</si>
  <si>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</si>
  <si>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</si>
  <si>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</si>
  <si>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</si>
  <si>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</si>
  <si>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</si>
  <si>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</si>
  <si>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</si>
  <si>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</si>
  <si>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평균 : 수강료</t>
  </si>
  <si>
    <t>수강코드2</t>
  </si>
  <si>
    <t>수강생수</t>
  </si>
  <si>
    <t>명호준</t>
  </si>
  <si>
    <t>양민경</t>
  </si>
  <si>
    <t>이미철</t>
  </si>
  <si>
    <t>김영진</t>
  </si>
  <si>
    <t>수강생수 - 수강코드2: 그룹3, 학년: 1 (+)에 대한 세부 정보</t>
  </si>
  <si>
    <t>전체 평균</t>
  </si>
  <si>
    <t>90 평균</t>
  </si>
  <si>
    <t>95 평균</t>
  </si>
  <si>
    <t>100 평균</t>
  </si>
  <si>
    <t>105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</si>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</sst>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&quot;&quot;원&quot;;0&quot;만&quot;0,&quot;천&quot;&quot;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9-4D11-96A9-96DBDEECF0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0</xdr:row>
          <xdr:rowOff>47625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on" refreshedDate="45797.807324768517" backgroundQuery="1" createdVersion="8" refreshedVersion="8" minRefreshableVersion="3" recordCount="37" xr:uid="{8AC28CB6-7D45-4D33-92CF-0A8DF17F8B93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2957CC-DB81-42E5-BF03-D18ECB0686D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EF4C12-5578-4EA8-B1CF-C766B9D9A447}" name="표1" displayName="표1" ref="A3:D17" totalsRowShown="0">
  <autoFilter ref="A3:D17" xr:uid="{68EF4C12-5578-4EA8-B1CF-C766B9D9A447}"/>
  <tableColumns count="4">
    <tableColumn id="1" xr3:uid="{C32C5C6A-E2CD-49EA-B84A-97E5136E2040}" name="수강코드"/>
    <tableColumn id="2" xr3:uid="{BAECCA56-0B22-4616-9F73-96D916F20BB8}" name="성명"/>
    <tableColumn id="3" xr3:uid="{C4508753-429C-4DB3-8F87-57CD493B7F92}" name="학년"/>
    <tableColumn id="4" xr3:uid="{2AD85435-899A-4568-9D53-2537D80D68D5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I18" sqref="I18"/>
    </sheetView>
  </sheetViews>
  <sheetFormatPr defaultRowHeight="16.5"/>
  <cols>
    <col min="3" max="3" width="5.875" customWidth="1"/>
    <col min="5" max="5" width="10.875" bestFit="1" customWidth="1"/>
    <col min="6" max="7" width="12.87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8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8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8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8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8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8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8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8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8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8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8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8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8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8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8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8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8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8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8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8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8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8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8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8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8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8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8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8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8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8">
        <f t="shared" si="0"/>
        <v>81000</v>
      </c>
    </row>
    <row r="34" spans="1:5">
      <c r="A34" s="8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(MOD(ROW($A4),2)=0)*($D3="국사")</formula>
    </cfRule>
  </conditionalFormatting>
  <pageMargins left="0.7" right="0.7" top="0.75" bottom="0.75" header="0.3" footer="0.3"/>
  <pageSetup paperSize="9" orientation="portrait" horizontalDpi="2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O7" sqref="O7"/>
    </sheetView>
  </sheetViews>
  <sheetFormatPr defaultRowHeight="16.5"/>
  <cols>
    <col min="1" max="1" width="5.375" customWidth="1"/>
    <col min="7" max="7" width="10.875" bestFit="1" customWidth="1"/>
    <col min="8" max="8" width="11" bestFit="1" customWidth="1"/>
    <col min="9" max="9" width="5.375" customWidth="1"/>
    <col min="10" max="10" width="12.375" customWidth="1"/>
    <col min="11" max="14" width="9.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COUNT(IF((LEFT($B$4:$B$33,1)=$J4)*(RIGHT($B$4:$B$33,1)*1=K$3),1))</f>
        <v>1</v>
      </c>
      <c r="L4" s="1">
        <f t="array" ref="L4">COUNT(IF((LEFT($B$4:$B$33,1)=$J4)*(RIGHT($B$4:$B$33,1)*1=L$3),1))</f>
        <v>3</v>
      </c>
      <c r="M4" s="1">
        <f t="array" ref="M4">COUNT(IF((LEFT($B$4:$B$33,1)=$J4)*(RIGHT($B$4:$B$33,1)*1=M$3),1))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COUNT(IF((LEFT($B$4:$B$33,1)=$J5)*(RIGHT($B$4:$B$33,1)*1=K$3),1))</f>
        <v>2</v>
      </c>
      <c r="L5" s="1">
        <f t="array" ref="L5">COUNT(IF((LEFT($B$4:$B$33,1)=$J5)*(RIGHT($B$4:$B$33,1)*1=L$3),1))</f>
        <v>0</v>
      </c>
      <c r="M5" s="1">
        <f t="array" ref="M5">COUNT(IF((LEFT($B$4:$B$33,1)=$J5)*(RIGHT($B$4:$B$33,1)*1=M$3),1))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COUNT(IF((LEFT($B$4:$B$33,1)=$J6)*(RIGHT($B$4:$B$33,1)*1=K$3),1))</f>
        <v>5</v>
      </c>
      <c r="L6" s="1">
        <f t="array" ref="L6">COUNT(IF((LEFT($B$4:$B$33,1)=$J6)*(RIGHT($B$4:$B$33,1)*1=L$3),1))</f>
        <v>3</v>
      </c>
      <c r="M6" s="1">
        <f t="array" ref="M6">COUNT(IF((LEFT($B$4:$B$33,1)=$J6)*(RIGHT($B$4:$B$33,1)*1=M$3),1))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COUNT(IF((LEFT($B$4:$B$33,1)=$J7)*(RIGHT($B$4:$B$33,1)*1=K$3),1))</f>
        <v>4</v>
      </c>
      <c r="L7" s="1">
        <f t="array" ref="L7">COUNT(IF((LEFT($B$4:$B$33,1)=$J7)*(RIGHT($B$4:$B$33,1)*1=L$3),1))</f>
        <v>1</v>
      </c>
      <c r="M7" s="1">
        <f t="array" ref="M7">COUNT(IF((LEFT($B$4:$B$33,1)=$J7)*(RIGHT($B$4:$B$33,1)*1=M$3),1))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DSUM($B$3:$H$33,$G$3,K$10:K$11)</f>
        <v>920000</v>
      </c>
      <c r="L12" s="5">
        <f t="shared" ref="L12:N12" si="1">DSUM($B$3:$H$33,$G$3,L$10:L$11)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E5DE-4CD1-4B7E-B647-B95DBF978F9A}">
  <sheetPr codeName="Sheet8"/>
  <dimension ref="A1:D17"/>
  <sheetViews>
    <sheetView workbookViewId="0">
      <selection activeCell="E33" sqref="E33"/>
    </sheetView>
  </sheetViews>
  <sheetFormatPr defaultRowHeight="16.5"/>
  <cols>
    <col min="1" max="1" width="11.25" bestFit="1" customWidth="1"/>
    <col min="2" max="3" width="9.125" bestFit="1" customWidth="1"/>
    <col min="4" max="4" width="9.375" bestFit="1" customWidth="1"/>
  </cols>
  <sheetData>
    <row r="1" spans="1:4">
      <c r="A1" s="21" t="s">
        <v>125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25</v>
      </c>
      <c r="B4" t="s">
        <v>26</v>
      </c>
      <c r="C4">
        <v>1</v>
      </c>
      <c r="D4">
        <v>90000</v>
      </c>
    </row>
    <row r="5" spans="1:4">
      <c r="A5" t="s">
        <v>25</v>
      </c>
      <c r="B5" t="s">
        <v>121</v>
      </c>
      <c r="C5">
        <v>2</v>
      </c>
      <c r="D5">
        <v>100000</v>
      </c>
    </row>
    <row r="6" spans="1:4">
      <c r="A6" t="s">
        <v>25</v>
      </c>
      <c r="B6" t="s">
        <v>122</v>
      </c>
      <c r="C6">
        <v>1</v>
      </c>
      <c r="D6">
        <v>100000</v>
      </c>
    </row>
    <row r="7" spans="1:4">
      <c r="A7" t="s">
        <v>25</v>
      </c>
      <c r="B7" t="s">
        <v>123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25</v>
      </c>
      <c r="B9" t="s">
        <v>124</v>
      </c>
      <c r="C9">
        <v>1</v>
      </c>
      <c r="D9">
        <v>90000</v>
      </c>
    </row>
    <row r="10" spans="1:4">
      <c r="A10" t="s">
        <v>25</v>
      </c>
      <c r="B10" t="s">
        <v>38</v>
      </c>
      <c r="C10">
        <v>1</v>
      </c>
      <c r="D10">
        <v>90000</v>
      </c>
    </row>
    <row r="11" spans="1:4">
      <c r="A11" t="s">
        <v>25</v>
      </c>
      <c r="B11" t="s">
        <v>34</v>
      </c>
      <c r="C11">
        <v>1</v>
      </c>
      <c r="D11">
        <v>90000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15</v>
      </c>
      <c r="B13" t="s">
        <v>16</v>
      </c>
      <c r="C13">
        <v>2</v>
      </c>
      <c r="D13">
        <v>100000</v>
      </c>
    </row>
    <row r="14" spans="1:4">
      <c r="A14" t="s">
        <v>15</v>
      </c>
      <c r="B14" t="s">
        <v>56</v>
      </c>
      <c r="C14">
        <v>2</v>
      </c>
      <c r="D14">
        <v>100000</v>
      </c>
    </row>
    <row r="15" spans="1:4">
      <c r="A15" t="s">
        <v>15</v>
      </c>
      <c r="B15" t="s">
        <v>47</v>
      </c>
      <c r="C15">
        <v>2</v>
      </c>
      <c r="D15">
        <v>100000</v>
      </c>
    </row>
    <row r="16" spans="1:4">
      <c r="A16" t="s">
        <v>28</v>
      </c>
      <c r="B16" t="s">
        <v>29</v>
      </c>
      <c r="C16">
        <v>3</v>
      </c>
      <c r="D16">
        <v>110000</v>
      </c>
    </row>
    <row r="17" spans="1:4">
      <c r="A17" t="s">
        <v>28</v>
      </c>
      <c r="B17" t="s">
        <v>50</v>
      </c>
      <c r="C17">
        <v>3</v>
      </c>
      <c r="D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6.5"/>
  <cols>
    <col min="2" max="2" width="11.25" bestFit="1" customWidth="1"/>
    <col min="3" max="3" width="11" bestFit="1" customWidth="1"/>
    <col min="4" max="4" width="9" bestFit="1" customWidth="1"/>
    <col min="5" max="5" width="12.75" bestFit="1" customWidth="1"/>
  </cols>
  <sheetData>
    <row r="3" spans="2:5">
      <c r="B3" s="19" t="s">
        <v>2</v>
      </c>
      <c r="C3" t="s">
        <v>116</v>
      </c>
    </row>
    <row r="5" spans="2:5">
      <c r="B5" s="19" t="s">
        <v>119</v>
      </c>
      <c r="C5" s="19" t="s">
        <v>0</v>
      </c>
      <c r="D5" t="s">
        <v>120</v>
      </c>
      <c r="E5" t="s">
        <v>118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117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K10" sqref="K10"/>
    </sheetView>
  </sheetViews>
  <sheetFormatPr defaultRowHeight="16.5" outlineLevelRow="3"/>
  <cols>
    <col min="4" max="4" width="10.25" customWidth="1"/>
    <col min="5" max="5" width="10.875" bestFit="1" customWidth="1"/>
    <col min="6" max="6" width="12.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131</v>
      </c>
      <c r="C7" s="1"/>
      <c r="D7" s="1"/>
      <c r="E7" s="5"/>
      <c r="F7" s="1"/>
      <c r="G7" s="5"/>
    </row>
    <row r="8" spans="1:7" outlineLevel="1">
      <c r="A8" s="1"/>
      <c r="B8" s="22" t="s">
        <v>127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132</v>
      </c>
      <c r="C13" s="1"/>
      <c r="D13" s="1"/>
      <c r="E13" s="5"/>
      <c r="F13" s="1"/>
      <c r="G13" s="5"/>
    </row>
    <row r="14" spans="1:7" outlineLevel="1">
      <c r="A14" s="1"/>
      <c r="B14" s="22" t="s">
        <v>128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2" t="s">
        <v>133</v>
      </c>
      <c r="C19" s="1"/>
      <c r="D19" s="1"/>
      <c r="E19" s="5"/>
      <c r="F19" s="1"/>
      <c r="G19" s="5"/>
    </row>
    <row r="20" spans="1:7" outlineLevel="1">
      <c r="A20" s="1"/>
      <c r="B20" s="22" t="s">
        <v>129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8">
        <f>SUBTOTAL(3,A21:A24)</f>
        <v>4</v>
      </c>
      <c r="B25" s="24" t="s">
        <v>134</v>
      </c>
      <c r="C25" s="8"/>
      <c r="D25" s="8"/>
      <c r="E25" s="23"/>
      <c r="F25" s="8"/>
      <c r="G25" s="23"/>
    </row>
    <row r="26" spans="1:7" outlineLevel="1">
      <c r="A26" s="8"/>
      <c r="B26" s="24" t="s">
        <v>130</v>
      </c>
      <c r="C26" s="8"/>
      <c r="D26" s="8"/>
      <c r="E26" s="23"/>
      <c r="F26" s="8">
        <f>SUBTOTAL(1,F21:F24)</f>
        <v>214</v>
      </c>
      <c r="G26" s="23"/>
    </row>
    <row r="27" spans="1:7">
      <c r="A27" s="8">
        <f>SUBTOTAL(3,A3:A24)</f>
        <v>16</v>
      </c>
      <c r="B27" s="24" t="s">
        <v>135</v>
      </c>
      <c r="C27" s="8"/>
      <c r="D27" s="8"/>
      <c r="E27" s="23"/>
      <c r="F27" s="8"/>
      <c r="G27" s="23"/>
    </row>
    <row r="28" spans="1:7">
      <c r="A28" s="8"/>
      <c r="B28" s="24" t="s">
        <v>126</v>
      </c>
      <c r="C28" s="8"/>
      <c r="D28" s="8"/>
      <c r="E28" s="23"/>
      <c r="F28" s="8">
        <f>SUBTOTAL(1,F3:F24)</f>
        <v>227.3125</v>
      </c>
      <c r="G28" s="23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3:B6 B9:B12 B15:B18 B21:B24" xr:uid="{E923E586-1D9C-4E09-B778-EA3701A0993D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L25" sqref="L25"/>
    </sheetView>
  </sheetViews>
  <sheetFormatPr defaultRowHeight="16.5"/>
  <cols>
    <col min="2" max="2" width="12.625" customWidth="1"/>
    <col min="3" max="5" width="10.8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F14" sqref="F14"/>
    </sheetView>
  </sheetViews>
  <sheetFormatPr defaultRowHeight="16.5"/>
  <cols>
    <col min="1" max="1" width="3.625" customWidth="1"/>
    <col min="2" max="2" width="10.87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5">
        <v>272000</v>
      </c>
      <c r="D4" s="25">
        <v>324000</v>
      </c>
      <c r="E4" s="25">
        <v>99000</v>
      </c>
    </row>
    <row r="5" spans="2:5">
      <c r="B5" s="1" t="s">
        <v>10</v>
      </c>
      <c r="C5" s="25">
        <v>364000</v>
      </c>
      <c r="D5" s="25">
        <v>81000</v>
      </c>
      <c r="E5" s="25">
        <v>192000</v>
      </c>
    </row>
    <row r="6" spans="2:5">
      <c r="B6" s="1" t="s">
        <v>33</v>
      </c>
      <c r="C6" s="25">
        <v>203000</v>
      </c>
      <c r="D6" s="25">
        <v>486000</v>
      </c>
      <c r="E6" s="25">
        <v>613000</v>
      </c>
    </row>
    <row r="7" spans="2:5">
      <c r="B7" s="1" t="s">
        <v>14</v>
      </c>
      <c r="C7" s="25">
        <v>323000</v>
      </c>
      <c r="D7" s="25">
        <v>70000</v>
      </c>
      <c r="E7" s="25">
        <v>486000</v>
      </c>
    </row>
    <row r="8" spans="2:5">
      <c r="B8" s="1" t="s">
        <v>27</v>
      </c>
      <c r="C8" s="25">
        <v>381000</v>
      </c>
      <c r="D8" s="25">
        <v>120000</v>
      </c>
      <c r="E8" s="25">
        <v>81000</v>
      </c>
    </row>
  </sheetData>
  <phoneticPr fontId="1" type="noConversion"/>
  <conditionalFormatting sqref="C4:E8"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N8" sqref="N8"/>
    </sheetView>
  </sheetViews>
  <sheetFormatPr defaultRowHeight="16.5"/>
  <cols>
    <col min="6" max="6" width="9.375" bestFit="1" customWidth="1"/>
    <col min="12" max="12" width="10.375" customWidth="1"/>
  </cols>
  <sheetData>
    <row r="2" spans="1:12" ht="17.25" thickBot="1">
      <c r="A2" t="s">
        <v>63</v>
      </c>
      <c r="B2" s="7"/>
      <c r="I2" t="s">
        <v>88</v>
      </c>
    </row>
    <row r="3" spans="1:12" ht="17.25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7.25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7.2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428625</xdr:colOff>
                <xdr:row>0</xdr:row>
                <xdr:rowOff>47625</xdr:rowOff>
              </from>
              <to>
                <xdr:col>5</xdr:col>
                <xdr:colOff>685800</xdr:colOff>
                <xdr:row>1</xdr:row>
                <xdr:rowOff>171450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대중 김</cp:lastModifiedBy>
  <dcterms:created xsi:type="dcterms:W3CDTF">2023-08-09T00:13:15Z</dcterms:created>
  <dcterms:modified xsi:type="dcterms:W3CDTF">2025-05-20T11:09:23Z</dcterms:modified>
</cp:coreProperties>
</file>