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pukyongackr-my.sharepoint.com/personal/jisoo4151_pukyong_ac_kr/Documents/바탕 화면/02 최신기출유형/08회/"/>
    </mc:Choice>
  </mc:AlternateContent>
  <xr:revisionPtr revIDLastSave="117" documentId="14_{EA8DAE22-C342-4B46-864A-39529B3FC5FC}" xr6:coauthVersionLast="47" xr6:coauthVersionMax="47" xr10:uidLastSave="{A78C5F7E-CA5C-4BC0-B0BB-361A168D75D7}"/>
  <bookViews>
    <workbookView xWindow="-108" yWindow="-108" windowWidth="23256" windowHeight="12576" firstSheet="1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LEF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B37" i="5"/>
  <c r="B35" i="5"/>
  <c r="B33" i="5"/>
  <c r="B31" i="5"/>
  <c r="B28" i="5"/>
  <c r="B26" i="5"/>
  <c r="B24" i="5"/>
  <c r="B22" i="5"/>
  <c r="B19" i="5"/>
  <c r="B17" i="5"/>
  <c r="B15" i="5"/>
  <c r="B13" i="5"/>
  <c r="B10" i="5"/>
  <c r="B8" i="5"/>
  <c r="B6" i="5"/>
  <c r="B4" i="5"/>
  <c r="B39" i="5" s="1"/>
  <c r="G38" i="5"/>
  <c r="G29" i="5"/>
  <c r="G20" i="5"/>
  <c r="G11" i="5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28" i="3" a="1"/>
  <c r="H32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30" i="3" a="1"/>
  <c r="H4" i="3" a="1"/>
  <c r="H30" i="3" l="1"/>
  <c r="H26" i="3"/>
  <c r="H24" i="3"/>
  <c r="H22" i="3"/>
  <c r="H20" i="3"/>
  <c r="H18" i="3"/>
  <c r="H16" i="3"/>
  <c r="H14" i="3"/>
  <c r="H12" i="3"/>
  <c r="H10" i="3"/>
  <c r="H8" i="3"/>
  <c r="H6" i="3"/>
  <c r="H32" i="3"/>
  <c r="H2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40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9BBD83-973E-4357-B4B1-62648B18F3BC}" name="MS Access Database_Query" type="1" refreshedVersion="8" background="1">
    <dbPr connection="DSN=MS Access Database;DBQ=C:\Users\4151j\OneDrive - pukyong.ac.kr\바탕 화면\02 최신기출유형\08회\수강현황.accdb;DefaultDir=C:\Users\4151j\OneDrive - pukyong.ac.kr\바탕 화면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<sst xmlns="http://schemas.openxmlformats.org/spreadsheetml/2006/main" count="448" uniqueCount="137">
  <si>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</si>
  <si>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</si>
  <si>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</si>
  <si>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</si>
  <si>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</si>
  <si>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</si>
  <si>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</si>
  <si>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</si>
  <si>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</si>
  <si>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</si>
  <si>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</si>
  <si>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</si>
  <si>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</si>
  <si>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</si>
  <si>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</si>
  <si>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</si>
  <si>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</si>
  <si>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</si>
  <si>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</si>
  <si>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</si>
  <si>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</si>
  <si>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</si>
  <si>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</si>
  <si>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</si>
  <si>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</si>
  <si>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</si>
  <si>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</si>
  <si>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</si>
  <si>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</si>
  <si>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</si>
  <si>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</si>
  <si>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</si>
  <si>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</si>
  <si>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</si>
  <si>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</si>
  <si>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</si>
  <si>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</si>
  <si>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</si>
  <si>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</si>
  <si>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</si>
  <si>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</si>
  <si>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</si>
  <si>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</si>
  <si>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</si>
  <si>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</si>
  <si>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</si>
  <si>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</si>
  <si>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</si>
  <si>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</si>
  <si>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</si>
  <si>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</si>
  <si>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</si>
  <si>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</si>
  <si>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</si>
  <si>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</si>
  <si>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</si>
  <si>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</si>
  <si>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</si>
  <si>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</si>
  <si>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</si>
  <si>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</si>
  <si>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</si>
  <si>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</si>
  <si>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</si>
  <si>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</si>
  <si>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</si>
  <si>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</si>
  <si>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</si>
  <si>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</si>
  <si>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</si>
  <si>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</si>
  <si>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</si>
  <si>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</si>
  <si>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</si>
  <si>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</si>
  <si>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</si>
  <si>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</si>
  <si>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</si>
  <si>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</si>
  <si>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</si>
  <si>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</si>
  <si>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</si>
  <si>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</si>
  <si>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</si>
  <si>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</si>
  <si>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</si>
  <si>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</si>
  <si>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</si>
  <si>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</si>
  <si>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</si>
  <si>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</si>
  <si>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</si>
  <si>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</si>
  <si>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</si>
  <si>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</si>
  <si>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</si>
  <si>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</si>
  <si>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</si>
  <si>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</si>
  <si>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</si>
  <si>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</si>
  <si>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</si>
  <si>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</si>
  <si>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</si>
  <si>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</si>
  <si>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</si>
  <si>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</si>
  <si>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</si>
  <si>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</si>
  <si>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</si>
  <si>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</si>
  <si>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</si>
  <si>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</si>
  <si>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</si>
  <si>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</si>
  <si>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</si>
  <si>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총합계</t>
  </si>
  <si>
    <t>(모두)</t>
  </si>
  <si>
    <t>김영진</t>
  </si>
  <si>
    <t>명호준</t>
  </si>
  <si>
    <t>양민경</t>
  </si>
  <si>
    <t>이미철</t>
  </si>
  <si>
    <t>수강코드2</t>
  </si>
  <si>
    <t>수강생수</t>
  </si>
  <si>
    <t>평균 : 수강료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</si>
  <si>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</si>
  <si>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</si>
  <si>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</si>
  <si>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</si>
  <si>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</si>
  <si>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</si>
  <si>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CL9SC10 개수</t>
  </si>
  <si>
    <t>CT9W621 개수</t>
  </si>
  <si>
    <t>DAJC203 개수</t>
  </si>
  <si>
    <t>J8D1J31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</si>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</sst>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olid"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46-4B7F-B538-FB6224E5338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3</xdr:col>
          <xdr:colOff>960120</xdr:colOff>
          <xdr:row>10</xdr:row>
          <xdr:rowOff>167640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22860</xdr:colOff>
          <xdr:row>9</xdr:row>
          <xdr:rowOff>30480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지수" refreshedDate="45754.5395125" backgroundQuery="1" createdVersion="8" refreshedVersion="8" minRefreshableVersion="3" recordCount="37" xr:uid="{2D57EF7B-E10C-44DE-9B33-D9E85D13E74A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14825-568C-41E8-A0CB-C6AE36A2473D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0" baseItem="2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A0BDA3-53CF-43C4-9E24-BC0CE7274570}" name="표1" displayName="표1" ref="A3:D17" totalsRowShown="0">
  <autoFilter ref="A3:D17" xr:uid="{7BA0BDA3-53CF-43C4-9E24-BC0CE7274570}"/>
  <sortState xmlns:xlrd2="http://schemas.microsoft.com/office/spreadsheetml/2017/richdata2" ref="A4:D17">
    <sortCondition ref="B3:B17"/>
  </sortState>
  <tableColumns count="4">
    <tableColumn id="1" xr3:uid="{2DA6F97D-D10C-4AD0-B729-E8FA77E23A43}" name="수강코드"/>
    <tableColumn id="2" xr3:uid="{19CB35BC-662B-4A4C-8B14-9BE38450E78D}" name="성명"/>
    <tableColumn id="3" xr3:uid="{2BED716F-C007-4176-9027-B7983B22A295}" name="학년"/>
    <tableColumn id="4" xr3:uid="{19132069-1F60-4CC3-90BC-7137AEFAA50D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N21" sqref="N21"/>
    </sheetView>
  </sheetViews>
  <sheetFormatPr defaultRowHeight="17.399999999999999" x14ac:dyDescent="0.4"/>
  <cols>
    <col min="3" max="3" width="5.8984375" customWidth="1"/>
    <col min="5" max="5" width="10.8984375" bestFit="1" customWidth="1"/>
    <col min="6" max="7" width="12.89843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 x14ac:dyDescent="0.4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 x14ac:dyDescent="0.4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 x14ac:dyDescent="0.4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 x14ac:dyDescent="0.4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 x14ac:dyDescent="0.4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 x14ac:dyDescent="0.4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 x14ac:dyDescent="0.4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 x14ac:dyDescent="0.4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 x14ac:dyDescent="0.4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 x14ac:dyDescent="0.4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 x14ac:dyDescent="0.4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 x14ac:dyDescent="0.4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 x14ac:dyDescent="0.4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 x14ac:dyDescent="0.4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 x14ac:dyDescent="0.4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 x14ac:dyDescent="0.4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 x14ac:dyDescent="0.4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 x14ac:dyDescent="0.4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 x14ac:dyDescent="0.4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 x14ac:dyDescent="0.4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 x14ac:dyDescent="0.4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 x14ac:dyDescent="0.4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 x14ac:dyDescent="0.4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 x14ac:dyDescent="0.4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 x14ac:dyDescent="0.4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 x14ac:dyDescent="0.4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 x14ac:dyDescent="0.4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 x14ac:dyDescent="0.4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 x14ac:dyDescent="0.4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 x14ac:dyDescent="0.4">
      <c r="A34" s="16" t="s">
        <v>115</v>
      </c>
    </row>
    <row r="35" spans="1:5" x14ac:dyDescent="0.4">
      <c r="A35" t="b">
        <f>OR(RIGHT(B3,1)="수",AND(D3&lt;&gt;"영어",C3=3))</f>
        <v>0</v>
      </c>
    </row>
    <row r="37" spans="1:5" x14ac:dyDescent="0.4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 x14ac:dyDescent="0.4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 x14ac:dyDescent="0.4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 x14ac:dyDescent="0.4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 x14ac:dyDescent="0.4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 x14ac:dyDescent="0.4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 x14ac:dyDescent="0.4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 x14ac:dyDescent="0.4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 x14ac:dyDescent="0.4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 x14ac:dyDescent="0.4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 x14ac:dyDescent="0.4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 x14ac:dyDescent="0.4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topLeftCell="A3" workbookViewId="0">
      <selection activeCell="P12" sqref="P12"/>
    </sheetView>
  </sheetViews>
  <sheetFormatPr defaultRowHeight="17.399999999999999" x14ac:dyDescent="0.4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 x14ac:dyDescent="0.4">
      <c r="B2" t="s">
        <v>63</v>
      </c>
      <c r="J2" t="s">
        <v>64</v>
      </c>
    </row>
    <row r="3" spans="2:14" x14ac:dyDescent="0.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 x14ac:dyDescent="0.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IF(LEFT(B4,1)="가","영어",IF(LEFT(B4,1)="나","수학",IF(LEFT(B4,1)="다","국어",IF(LEFT(B4,1)="라","국사"))))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 x14ac:dyDescent="0.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IF(LEFT(B5,1)="가","영어",IF(LEFT(B5,1)="나","수학",IF(LEFT(B5,1)="다","국어",IF(LEFT(B5,1)="라","국사"))))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 x14ac:dyDescent="0.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 x14ac:dyDescent="0.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 x14ac:dyDescent="0.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 x14ac:dyDescent="0.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 x14ac:dyDescent="0.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 x14ac:dyDescent="0.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 x14ac:dyDescent="0.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 x14ac:dyDescent="0.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5">
        <f t="array" ref="K13">AVERAGE(IF($E$4:$E$33=K$11,$G$4:$G$33))</f>
        <v>115000</v>
      </c>
      <c r="L13" s="5">
        <f t="array" ref="L13">AVERAGE(IF($E$4:$E$33=L$11,$G$4:$G$33))</f>
        <v>106666.66666666667</v>
      </c>
      <c r="M13" s="5">
        <f t="array" ref="M13">AVERAGE(IF($E$4:$E$33=M$11,$G$4:$G$33))</f>
        <v>100000</v>
      </c>
      <c r="N13" s="5">
        <f t="array" ref="N13">AVERAGE(IF($E$4:$E$33=N$11,$G$4:$G$33))</f>
        <v>97000</v>
      </c>
    </row>
    <row r="14" spans="2:14" x14ac:dyDescent="0.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 x14ac:dyDescent="0.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 x14ac:dyDescent="0.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 x14ac:dyDescent="0.4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 x14ac:dyDescent="0.4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 x14ac:dyDescent="0.4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 x14ac:dyDescent="0.4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 x14ac:dyDescent="0.4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 x14ac:dyDescent="0.4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 x14ac:dyDescent="0.4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 x14ac:dyDescent="0.4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 x14ac:dyDescent="0.4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 x14ac:dyDescent="0.4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 x14ac:dyDescent="0.4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 x14ac:dyDescent="0.4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 x14ac:dyDescent="0.4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 x14ac:dyDescent="0.4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 x14ac:dyDescent="0.4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 x14ac:dyDescent="0.4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 x14ac:dyDescent="0.4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2230F-8951-4755-9508-67CDD3BA466B}">
  <sheetPr codeName="Sheet8"/>
  <dimension ref="A1:D17"/>
  <sheetViews>
    <sheetView workbookViewId="0">
      <selection activeCell="D10" sqref="D10"/>
    </sheetView>
  </sheetViews>
  <sheetFormatPr defaultRowHeight="17.399999999999999" x14ac:dyDescent="0.4"/>
  <cols>
    <col min="1" max="1" width="10.59765625" bestFit="1" customWidth="1"/>
    <col min="2" max="4" width="8.8984375" bestFit="1" customWidth="1"/>
  </cols>
  <sheetData>
    <row r="1" spans="1:4" x14ac:dyDescent="0.4">
      <c r="A1" s="21" t="s">
        <v>125</v>
      </c>
    </row>
    <row r="3" spans="1:4" x14ac:dyDescent="0.4">
      <c r="A3" t="s">
        <v>0</v>
      </c>
      <c r="B3" t="s">
        <v>1</v>
      </c>
      <c r="C3" t="s">
        <v>2</v>
      </c>
      <c r="D3" t="s">
        <v>5</v>
      </c>
    </row>
    <row r="4" spans="1:4" x14ac:dyDescent="0.4">
      <c r="A4" t="s">
        <v>28</v>
      </c>
      <c r="B4" t="s">
        <v>29</v>
      </c>
      <c r="C4">
        <v>3</v>
      </c>
      <c r="D4">
        <v>110000</v>
      </c>
    </row>
    <row r="5" spans="1:4" x14ac:dyDescent="0.4">
      <c r="A5" t="s">
        <v>15</v>
      </c>
      <c r="B5" t="s">
        <v>56</v>
      </c>
      <c r="C5">
        <v>2</v>
      </c>
      <c r="D5">
        <v>100000</v>
      </c>
    </row>
    <row r="6" spans="1:4" x14ac:dyDescent="0.4">
      <c r="A6" t="s">
        <v>25</v>
      </c>
      <c r="B6" t="s">
        <v>26</v>
      </c>
      <c r="C6">
        <v>1</v>
      </c>
      <c r="D6">
        <v>90000</v>
      </c>
    </row>
    <row r="7" spans="1:4" x14ac:dyDescent="0.4">
      <c r="A7" t="s">
        <v>25</v>
      </c>
      <c r="B7" t="s">
        <v>118</v>
      </c>
      <c r="C7">
        <v>1</v>
      </c>
      <c r="D7">
        <v>90000</v>
      </c>
    </row>
    <row r="8" spans="1:4" x14ac:dyDescent="0.4">
      <c r="A8" t="s">
        <v>25</v>
      </c>
      <c r="B8" t="s">
        <v>59</v>
      </c>
      <c r="C8">
        <v>1</v>
      </c>
      <c r="D8">
        <v>90000</v>
      </c>
    </row>
    <row r="9" spans="1:4" x14ac:dyDescent="0.4">
      <c r="A9" t="s">
        <v>15</v>
      </c>
      <c r="B9" t="s">
        <v>16</v>
      </c>
      <c r="C9">
        <v>2</v>
      </c>
      <c r="D9">
        <v>100000</v>
      </c>
    </row>
    <row r="10" spans="1:4" x14ac:dyDescent="0.4">
      <c r="A10" t="s">
        <v>25</v>
      </c>
      <c r="B10" t="s">
        <v>34</v>
      </c>
      <c r="C10">
        <v>1</v>
      </c>
      <c r="D10">
        <v>90000</v>
      </c>
    </row>
    <row r="11" spans="1:4" x14ac:dyDescent="0.4">
      <c r="A11" t="s">
        <v>25</v>
      </c>
      <c r="B11" t="s">
        <v>119</v>
      </c>
      <c r="C11">
        <v>2</v>
      </c>
      <c r="D11">
        <v>100000</v>
      </c>
    </row>
    <row r="12" spans="1:4" x14ac:dyDescent="0.4">
      <c r="A12" t="s">
        <v>25</v>
      </c>
      <c r="B12" t="s">
        <v>48</v>
      </c>
      <c r="C12">
        <v>1</v>
      </c>
      <c r="D12">
        <v>90000</v>
      </c>
    </row>
    <row r="13" spans="1:4" x14ac:dyDescent="0.4">
      <c r="A13" t="s">
        <v>25</v>
      </c>
      <c r="B13" t="s">
        <v>120</v>
      </c>
      <c r="C13">
        <v>1</v>
      </c>
      <c r="D13">
        <v>100000</v>
      </c>
    </row>
    <row r="14" spans="1:4" x14ac:dyDescent="0.4">
      <c r="A14" t="s">
        <v>25</v>
      </c>
      <c r="B14" t="s">
        <v>121</v>
      </c>
      <c r="C14">
        <v>1</v>
      </c>
      <c r="D14">
        <v>90000</v>
      </c>
    </row>
    <row r="15" spans="1:4" x14ac:dyDescent="0.4">
      <c r="A15" t="s">
        <v>25</v>
      </c>
      <c r="B15" t="s">
        <v>38</v>
      </c>
      <c r="C15">
        <v>1</v>
      </c>
      <c r="D15">
        <v>90000</v>
      </c>
    </row>
    <row r="16" spans="1:4" x14ac:dyDescent="0.4">
      <c r="A16" t="s">
        <v>28</v>
      </c>
      <c r="B16" t="s">
        <v>50</v>
      </c>
      <c r="C16">
        <v>3</v>
      </c>
      <c r="D16">
        <v>110000</v>
      </c>
    </row>
    <row r="17" spans="1:4" x14ac:dyDescent="0.4">
      <c r="A17" t="s">
        <v>15</v>
      </c>
      <c r="B17" t="s">
        <v>47</v>
      </c>
      <c r="C17">
        <v>2</v>
      </c>
      <c r="D17">
        <v>100000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I6" sqref="I5:J6"/>
    </sheetView>
  </sheetViews>
  <sheetFormatPr defaultRowHeight="17.399999999999999" x14ac:dyDescent="0.4"/>
  <cols>
    <col min="2" max="3" width="10.59765625" bestFit="1" customWidth="1"/>
    <col min="4" max="4" width="8.59765625" bestFit="1" customWidth="1"/>
    <col min="5" max="5" width="12.19921875" bestFit="1" customWidth="1"/>
    <col min="6" max="7" width="7.3984375" bestFit="1" customWidth="1"/>
    <col min="8" max="9" width="6.796875" bestFit="1" customWidth="1"/>
    <col min="10" max="10" width="7.3984375" bestFit="1" customWidth="1"/>
    <col min="11" max="13" width="6.796875" bestFit="1" customWidth="1"/>
    <col min="14" max="15" width="7.3984375" bestFit="1" customWidth="1"/>
    <col min="16" max="16" width="6.796875" bestFit="1" customWidth="1"/>
    <col min="17" max="19" width="7.3984375" bestFit="1" customWidth="1"/>
    <col min="20" max="20" width="6.796875" bestFit="1" customWidth="1"/>
    <col min="21" max="21" width="7.3984375" bestFit="1" customWidth="1"/>
    <col min="22" max="22" width="6.796875" bestFit="1" customWidth="1"/>
    <col min="23" max="24" width="7.3984375" bestFit="1" customWidth="1"/>
    <col min="25" max="25" width="6.796875" bestFit="1" customWidth="1"/>
    <col min="26" max="27" width="7.3984375" bestFit="1" customWidth="1"/>
    <col min="28" max="28" width="6.796875" bestFit="1" customWidth="1"/>
    <col min="29" max="29" width="7.3984375" bestFit="1" customWidth="1"/>
    <col min="30" max="30" width="6.796875" bestFit="1" customWidth="1"/>
    <col min="31" max="39" width="7.3984375" bestFit="1" customWidth="1"/>
    <col min="40" max="40" width="8.3984375" bestFit="1" customWidth="1"/>
  </cols>
  <sheetData>
    <row r="3" spans="2:5" x14ac:dyDescent="0.4">
      <c r="B3" s="18" t="s">
        <v>2</v>
      </c>
      <c r="C3" t="s">
        <v>117</v>
      </c>
    </row>
    <row r="5" spans="2:5" x14ac:dyDescent="0.4">
      <c r="B5" s="18" t="s">
        <v>122</v>
      </c>
      <c r="C5" s="18" t="s">
        <v>0</v>
      </c>
      <c r="D5" t="s">
        <v>123</v>
      </c>
      <c r="E5" t="s">
        <v>124</v>
      </c>
    </row>
    <row r="6" spans="2:5" x14ac:dyDescent="0.4">
      <c r="B6" t="s">
        <v>17</v>
      </c>
      <c r="D6" s="19">
        <v>14</v>
      </c>
      <c r="E6" s="20">
        <v>96428.571428571435</v>
      </c>
    </row>
    <row r="7" spans="2:5" x14ac:dyDescent="0.4">
      <c r="C7" t="s">
        <v>25</v>
      </c>
      <c r="D7" s="19">
        <v>9</v>
      </c>
      <c r="E7" s="20">
        <v>92222.222222222219</v>
      </c>
    </row>
    <row r="8" spans="2:5" x14ac:dyDescent="0.4">
      <c r="C8" t="s">
        <v>15</v>
      </c>
      <c r="D8" s="19">
        <v>3</v>
      </c>
      <c r="E8" s="20">
        <v>100000</v>
      </c>
    </row>
    <row r="9" spans="2:5" x14ac:dyDescent="0.4">
      <c r="C9" t="s">
        <v>28</v>
      </c>
      <c r="D9" s="19">
        <v>2</v>
      </c>
      <c r="E9" s="20">
        <v>110000</v>
      </c>
    </row>
    <row r="10" spans="2:5" x14ac:dyDescent="0.4">
      <c r="B10" t="s">
        <v>13</v>
      </c>
      <c r="D10" s="19">
        <v>10</v>
      </c>
      <c r="E10" s="20">
        <v>100000</v>
      </c>
    </row>
    <row r="11" spans="2:5" x14ac:dyDescent="0.4">
      <c r="C11" t="s">
        <v>11</v>
      </c>
      <c r="D11" s="19">
        <v>4</v>
      </c>
      <c r="E11" s="20">
        <v>90000</v>
      </c>
    </row>
    <row r="12" spans="2:5" x14ac:dyDescent="0.4">
      <c r="C12" t="s">
        <v>35</v>
      </c>
      <c r="D12" s="19">
        <v>2</v>
      </c>
      <c r="E12" s="20">
        <v>100000</v>
      </c>
    </row>
    <row r="13" spans="2:5" x14ac:dyDescent="0.4">
      <c r="C13" t="s">
        <v>31</v>
      </c>
      <c r="D13" s="19">
        <v>4</v>
      </c>
      <c r="E13" s="20">
        <v>110000</v>
      </c>
    </row>
    <row r="14" spans="2:5" x14ac:dyDescent="0.4">
      <c r="B14" t="s">
        <v>45</v>
      </c>
      <c r="D14" s="19">
        <v>4</v>
      </c>
      <c r="E14" s="20">
        <v>110000</v>
      </c>
    </row>
    <row r="15" spans="2:5" x14ac:dyDescent="0.4">
      <c r="C15" t="s">
        <v>43</v>
      </c>
      <c r="D15" s="19">
        <v>2</v>
      </c>
      <c r="E15" s="20">
        <v>100000</v>
      </c>
    </row>
    <row r="16" spans="2:5" x14ac:dyDescent="0.4">
      <c r="C16" t="s">
        <v>53</v>
      </c>
      <c r="D16" s="19">
        <v>2</v>
      </c>
      <c r="E16" s="20">
        <v>120000</v>
      </c>
    </row>
    <row r="17" spans="2:5" x14ac:dyDescent="0.4">
      <c r="B17" t="s">
        <v>9</v>
      </c>
      <c r="D17" s="19">
        <v>9</v>
      </c>
      <c r="E17" s="20">
        <v>115555.55555555556</v>
      </c>
    </row>
    <row r="18" spans="2:5" x14ac:dyDescent="0.4">
      <c r="C18" t="s">
        <v>22</v>
      </c>
      <c r="D18" s="19">
        <v>1</v>
      </c>
      <c r="E18" s="20">
        <v>110000</v>
      </c>
    </row>
    <row r="19" spans="2:5" x14ac:dyDescent="0.4">
      <c r="C19" t="s">
        <v>7</v>
      </c>
      <c r="D19" s="19">
        <v>3</v>
      </c>
      <c r="E19" s="20">
        <v>110000</v>
      </c>
    </row>
    <row r="20" spans="2:5" x14ac:dyDescent="0.4">
      <c r="C20" t="s">
        <v>19</v>
      </c>
      <c r="D20" s="19">
        <v>5</v>
      </c>
      <c r="E20" s="20">
        <v>120000</v>
      </c>
    </row>
    <row r="21" spans="2:5" x14ac:dyDescent="0.4">
      <c r="B21" t="s">
        <v>116</v>
      </c>
      <c r="D21" s="19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H40"/>
  <sheetViews>
    <sheetView workbookViewId="0">
      <selection activeCell="L10" sqref="L10"/>
    </sheetView>
  </sheetViews>
  <sheetFormatPr defaultRowHeight="17.399999999999999" outlineLevelRow="3" x14ac:dyDescent="0.4"/>
  <cols>
    <col min="5" max="5" width="10.19921875" customWidth="1"/>
    <col min="6" max="6" width="10.8984375" bestFit="1" customWidth="1"/>
    <col min="7" max="7" width="12.09765625" customWidth="1"/>
    <col min="8" max="8" width="10.69921875" customWidth="1"/>
  </cols>
  <sheetData>
    <row r="1" spans="1:8" x14ac:dyDescent="0.4">
      <c r="B1" t="s">
        <v>63</v>
      </c>
    </row>
    <row r="2" spans="1:8" x14ac:dyDescent="0.4">
      <c r="B2" s="1" t="s">
        <v>72</v>
      </c>
      <c r="C2" s="1" t="s">
        <v>73</v>
      </c>
      <c r="D2" s="1" t="s">
        <v>74</v>
      </c>
      <c r="E2" s="1" t="s">
        <v>75</v>
      </c>
      <c r="F2" s="1" t="s">
        <v>76</v>
      </c>
      <c r="G2" s="1" t="s">
        <v>77</v>
      </c>
      <c r="H2" s="1" t="s">
        <v>78</v>
      </c>
    </row>
    <row r="3" spans="1:8" outlineLevel="3" x14ac:dyDescent="0.4">
      <c r="B3" s="1" t="s">
        <v>82</v>
      </c>
      <c r="C3" s="1">
        <v>90</v>
      </c>
      <c r="D3" s="1">
        <v>64</v>
      </c>
      <c r="E3" s="1">
        <v>200</v>
      </c>
      <c r="F3" s="5">
        <v>26400</v>
      </c>
      <c r="G3" s="1">
        <v>218</v>
      </c>
      <c r="H3" s="5">
        <v>5755200</v>
      </c>
    </row>
    <row r="4" spans="1:8" outlineLevel="2" x14ac:dyDescent="0.4">
      <c r="A4" s="21" t="s">
        <v>131</v>
      </c>
      <c r="B4" s="1">
        <f>SUBTOTAL(3,B3:B3)</f>
        <v>1</v>
      </c>
      <c r="C4" s="1"/>
      <c r="D4" s="1"/>
      <c r="E4" s="1"/>
      <c r="F4" s="5"/>
      <c r="G4" s="1"/>
      <c r="H4" s="5"/>
    </row>
    <row r="5" spans="1:8" outlineLevel="3" x14ac:dyDescent="0.4">
      <c r="B5" s="1" t="s">
        <v>79</v>
      </c>
      <c r="C5" s="1">
        <v>90</v>
      </c>
      <c r="D5" s="1">
        <v>95</v>
      </c>
      <c r="E5" s="1">
        <v>200</v>
      </c>
      <c r="F5" s="5">
        <v>24750</v>
      </c>
      <c r="G5" s="1">
        <v>237</v>
      </c>
      <c r="H5" s="5">
        <v>5865750</v>
      </c>
    </row>
    <row r="6" spans="1:8" outlineLevel="2" x14ac:dyDescent="0.4">
      <c r="A6" s="21" t="s">
        <v>132</v>
      </c>
      <c r="B6" s="1">
        <f>SUBTOTAL(3,B5:B5)</f>
        <v>1</v>
      </c>
      <c r="C6" s="1"/>
      <c r="D6" s="1"/>
      <c r="E6" s="1"/>
      <c r="F6" s="5"/>
      <c r="G6" s="1"/>
      <c r="H6" s="5"/>
    </row>
    <row r="7" spans="1:8" outlineLevel="3" x14ac:dyDescent="0.4">
      <c r="B7" s="1" t="s">
        <v>81</v>
      </c>
      <c r="C7" s="1">
        <v>90</v>
      </c>
      <c r="D7" s="1">
        <v>68</v>
      </c>
      <c r="E7" s="1">
        <v>150</v>
      </c>
      <c r="F7" s="5">
        <v>42550</v>
      </c>
      <c r="G7" s="1">
        <v>208</v>
      </c>
      <c r="H7" s="5">
        <v>8850400</v>
      </c>
    </row>
    <row r="8" spans="1:8" outlineLevel="2" x14ac:dyDescent="0.4">
      <c r="A8" s="21" t="s">
        <v>133</v>
      </c>
      <c r="B8" s="1">
        <f>SUBTOTAL(3,B7:B7)</f>
        <v>1</v>
      </c>
      <c r="C8" s="1"/>
      <c r="D8" s="1"/>
      <c r="E8" s="1"/>
      <c r="F8" s="5"/>
      <c r="G8" s="1"/>
      <c r="H8" s="5"/>
    </row>
    <row r="9" spans="1:8" outlineLevel="3" x14ac:dyDescent="0.4">
      <c r="B9" s="1" t="s">
        <v>80</v>
      </c>
      <c r="C9" s="1">
        <v>90</v>
      </c>
      <c r="D9" s="1">
        <v>77</v>
      </c>
      <c r="E9" s="1">
        <v>150</v>
      </c>
      <c r="F9" s="5">
        <v>35780</v>
      </c>
      <c r="G9" s="1">
        <v>193</v>
      </c>
      <c r="H9" s="5">
        <v>6905540</v>
      </c>
    </row>
    <row r="10" spans="1:8" outlineLevel="2" x14ac:dyDescent="0.4">
      <c r="A10" s="21" t="s">
        <v>134</v>
      </c>
      <c r="B10" s="1">
        <f>SUBTOTAL(3,B9:B9)</f>
        <v>1</v>
      </c>
      <c r="C10" s="1"/>
      <c r="D10" s="1"/>
      <c r="E10" s="1"/>
      <c r="F10" s="5"/>
      <c r="G10" s="1"/>
      <c r="H10" s="5"/>
    </row>
    <row r="11" spans="1:8" outlineLevel="1" x14ac:dyDescent="0.4">
      <c r="B11" s="1"/>
      <c r="C11" s="22" t="s">
        <v>126</v>
      </c>
      <c r="D11" s="1"/>
      <c r="E11" s="1"/>
      <c r="F11" s="5"/>
      <c r="G11" s="1">
        <f>SUBTOTAL(1,G3:G9)</f>
        <v>214</v>
      </c>
      <c r="H11" s="5"/>
    </row>
    <row r="12" spans="1:8" outlineLevel="3" x14ac:dyDescent="0.4">
      <c r="B12" s="1" t="s">
        <v>82</v>
      </c>
      <c r="C12" s="1">
        <v>95</v>
      </c>
      <c r="D12" s="1">
        <v>53</v>
      </c>
      <c r="E12" s="1">
        <v>300</v>
      </c>
      <c r="F12" s="5">
        <v>26400</v>
      </c>
      <c r="G12" s="1">
        <v>315</v>
      </c>
      <c r="H12" s="5">
        <v>8316000</v>
      </c>
    </row>
    <row r="13" spans="1:8" outlineLevel="2" x14ac:dyDescent="0.4">
      <c r="A13" s="21" t="s">
        <v>131</v>
      </c>
      <c r="B13" s="1">
        <f>SUBTOTAL(3,B12:B12)</f>
        <v>1</v>
      </c>
      <c r="C13" s="1"/>
      <c r="D13" s="1"/>
      <c r="E13" s="1"/>
      <c r="F13" s="5"/>
      <c r="G13" s="1"/>
      <c r="H13" s="5"/>
    </row>
    <row r="14" spans="1:8" outlineLevel="3" x14ac:dyDescent="0.4">
      <c r="B14" s="1" t="s">
        <v>79</v>
      </c>
      <c r="C14" s="1">
        <v>95</v>
      </c>
      <c r="D14" s="1">
        <v>51</v>
      </c>
      <c r="E14" s="1">
        <v>250</v>
      </c>
      <c r="F14" s="5">
        <v>24750</v>
      </c>
      <c r="G14" s="1">
        <v>288</v>
      </c>
      <c r="H14" s="5">
        <v>7128000</v>
      </c>
    </row>
    <row r="15" spans="1:8" outlineLevel="2" x14ac:dyDescent="0.4">
      <c r="A15" s="21" t="s">
        <v>132</v>
      </c>
      <c r="B15" s="1">
        <f>SUBTOTAL(3,B14:B14)</f>
        <v>1</v>
      </c>
      <c r="C15" s="1"/>
      <c r="D15" s="1"/>
      <c r="E15" s="1"/>
      <c r="F15" s="5"/>
      <c r="G15" s="1"/>
      <c r="H15" s="5"/>
    </row>
    <row r="16" spans="1:8" outlineLevel="3" x14ac:dyDescent="0.4">
      <c r="B16" s="1" t="s">
        <v>81</v>
      </c>
      <c r="C16" s="1">
        <v>95</v>
      </c>
      <c r="D16" s="1">
        <v>92</v>
      </c>
      <c r="E16" s="1">
        <v>200</v>
      </c>
      <c r="F16" s="5">
        <v>42550</v>
      </c>
      <c r="G16" s="1">
        <v>224</v>
      </c>
      <c r="H16" s="5">
        <v>9531200</v>
      </c>
    </row>
    <row r="17" spans="1:8" outlineLevel="2" x14ac:dyDescent="0.4">
      <c r="A17" s="21" t="s">
        <v>133</v>
      </c>
      <c r="B17" s="1">
        <f>SUBTOTAL(3,B16:B16)</f>
        <v>1</v>
      </c>
      <c r="C17" s="1"/>
      <c r="D17" s="1"/>
      <c r="E17" s="1"/>
      <c r="F17" s="5"/>
      <c r="G17" s="1"/>
      <c r="H17" s="5"/>
    </row>
    <row r="18" spans="1:8" outlineLevel="3" x14ac:dyDescent="0.4">
      <c r="B18" s="1" t="s">
        <v>80</v>
      </c>
      <c r="C18" s="1">
        <v>95</v>
      </c>
      <c r="D18" s="1">
        <v>59</v>
      </c>
      <c r="E18" s="1">
        <v>200</v>
      </c>
      <c r="F18" s="5">
        <v>35780</v>
      </c>
      <c r="G18" s="1">
        <v>182</v>
      </c>
      <c r="H18" s="5">
        <v>6511960</v>
      </c>
    </row>
    <row r="19" spans="1:8" outlineLevel="2" x14ac:dyDescent="0.4">
      <c r="A19" s="21" t="s">
        <v>134</v>
      </c>
      <c r="B19" s="1">
        <f>SUBTOTAL(3,B18:B18)</f>
        <v>1</v>
      </c>
      <c r="C19" s="1"/>
      <c r="D19" s="1"/>
      <c r="E19" s="1"/>
      <c r="F19" s="5"/>
      <c r="G19" s="1"/>
      <c r="H19" s="5"/>
    </row>
    <row r="20" spans="1:8" outlineLevel="1" x14ac:dyDescent="0.4">
      <c r="B20" s="1"/>
      <c r="C20" s="22" t="s">
        <v>127</v>
      </c>
      <c r="D20" s="1"/>
      <c r="E20" s="1"/>
      <c r="F20" s="5"/>
      <c r="G20" s="1">
        <f>SUBTOTAL(1,G12:G18)</f>
        <v>252.25</v>
      </c>
      <c r="H20" s="5"/>
    </row>
    <row r="21" spans="1:8" outlineLevel="3" x14ac:dyDescent="0.4">
      <c r="B21" s="1" t="s">
        <v>82</v>
      </c>
      <c r="C21" s="1">
        <v>100</v>
      </c>
      <c r="D21" s="1">
        <v>76</v>
      </c>
      <c r="E21" s="1">
        <v>300</v>
      </c>
      <c r="F21" s="5">
        <v>26400</v>
      </c>
      <c r="G21" s="1">
        <v>249</v>
      </c>
      <c r="H21" s="5">
        <v>6573600</v>
      </c>
    </row>
    <row r="22" spans="1:8" outlineLevel="2" x14ac:dyDescent="0.4">
      <c r="A22" s="21" t="s">
        <v>131</v>
      </c>
      <c r="B22" s="1">
        <f>SUBTOTAL(3,B21:B21)</f>
        <v>1</v>
      </c>
      <c r="C22" s="1"/>
      <c r="D22" s="1"/>
      <c r="E22" s="1"/>
      <c r="F22" s="5"/>
      <c r="G22" s="1"/>
      <c r="H22" s="5"/>
    </row>
    <row r="23" spans="1:8" outlineLevel="3" x14ac:dyDescent="0.4">
      <c r="B23" s="1" t="s">
        <v>79</v>
      </c>
      <c r="C23" s="1">
        <v>100</v>
      </c>
      <c r="D23" s="1">
        <v>26</v>
      </c>
      <c r="E23" s="1">
        <v>250</v>
      </c>
      <c r="F23" s="5">
        <v>24750</v>
      </c>
      <c r="G23" s="1">
        <v>213</v>
      </c>
      <c r="H23" s="5">
        <v>5271750</v>
      </c>
    </row>
    <row r="24" spans="1:8" outlineLevel="2" x14ac:dyDescent="0.4">
      <c r="A24" s="21" t="s">
        <v>132</v>
      </c>
      <c r="B24" s="1">
        <f>SUBTOTAL(3,B23:B23)</f>
        <v>1</v>
      </c>
      <c r="C24" s="1"/>
      <c r="D24" s="1"/>
      <c r="E24" s="1"/>
      <c r="F24" s="5"/>
      <c r="G24" s="1"/>
      <c r="H24" s="5"/>
    </row>
    <row r="25" spans="1:8" outlineLevel="3" x14ac:dyDescent="0.4">
      <c r="B25" s="1" t="s">
        <v>81</v>
      </c>
      <c r="C25" s="1">
        <v>100</v>
      </c>
      <c r="D25" s="1">
        <v>55</v>
      </c>
      <c r="E25" s="1">
        <v>200</v>
      </c>
      <c r="F25" s="5">
        <v>42550</v>
      </c>
      <c r="G25" s="1">
        <v>213</v>
      </c>
      <c r="H25" s="5">
        <v>9063150</v>
      </c>
    </row>
    <row r="26" spans="1:8" outlineLevel="2" x14ac:dyDescent="0.4">
      <c r="A26" s="21" t="s">
        <v>133</v>
      </c>
      <c r="B26" s="1">
        <f>SUBTOTAL(3,B25:B25)</f>
        <v>1</v>
      </c>
      <c r="C26" s="1"/>
      <c r="D26" s="1"/>
      <c r="E26" s="1"/>
      <c r="F26" s="5"/>
      <c r="G26" s="1"/>
      <c r="H26" s="5"/>
    </row>
    <row r="27" spans="1:8" outlineLevel="3" x14ac:dyDescent="0.4">
      <c r="B27" s="1" t="s">
        <v>80</v>
      </c>
      <c r="C27" s="1">
        <v>100</v>
      </c>
      <c r="D27" s="1">
        <v>64</v>
      </c>
      <c r="E27" s="1">
        <v>250</v>
      </c>
      <c r="F27" s="5">
        <v>35780</v>
      </c>
      <c r="G27" s="1">
        <v>241</v>
      </c>
      <c r="H27" s="5">
        <v>8622980</v>
      </c>
    </row>
    <row r="28" spans="1:8" outlineLevel="2" x14ac:dyDescent="0.4">
      <c r="A28" s="21" t="s">
        <v>134</v>
      </c>
      <c r="B28" s="1">
        <f>SUBTOTAL(3,B27:B27)</f>
        <v>1</v>
      </c>
      <c r="C28" s="1"/>
      <c r="D28" s="1"/>
      <c r="E28" s="1"/>
      <c r="F28" s="5"/>
      <c r="G28" s="1"/>
      <c r="H28" s="5"/>
    </row>
    <row r="29" spans="1:8" outlineLevel="1" x14ac:dyDescent="0.4">
      <c r="B29" s="1"/>
      <c r="C29" s="22" t="s">
        <v>128</v>
      </c>
      <c r="D29" s="1"/>
      <c r="E29" s="1"/>
      <c r="F29" s="5"/>
      <c r="G29" s="1">
        <f>SUBTOTAL(1,G21:G27)</f>
        <v>229</v>
      </c>
      <c r="H29" s="5"/>
    </row>
    <row r="30" spans="1:8" outlineLevel="3" x14ac:dyDescent="0.4">
      <c r="B30" s="1" t="s">
        <v>82</v>
      </c>
      <c r="C30" s="1">
        <v>105</v>
      </c>
      <c r="D30" s="1">
        <v>63</v>
      </c>
      <c r="E30" s="1">
        <v>250</v>
      </c>
      <c r="F30" s="5">
        <v>26400</v>
      </c>
      <c r="G30" s="1">
        <v>258</v>
      </c>
      <c r="H30" s="5">
        <v>6811200</v>
      </c>
    </row>
    <row r="31" spans="1:8" outlineLevel="2" x14ac:dyDescent="0.4">
      <c r="A31" s="21" t="s">
        <v>131</v>
      </c>
      <c r="B31" s="1">
        <f>SUBTOTAL(3,B30:B30)</f>
        <v>1</v>
      </c>
      <c r="C31" s="1"/>
      <c r="D31" s="1"/>
      <c r="E31" s="1"/>
      <c r="F31" s="5"/>
      <c r="G31" s="1"/>
      <c r="H31" s="5"/>
    </row>
    <row r="32" spans="1:8" outlineLevel="3" x14ac:dyDescent="0.4">
      <c r="B32" s="1" t="s">
        <v>79</v>
      </c>
      <c r="C32" s="1">
        <v>105</v>
      </c>
      <c r="D32" s="1">
        <v>85</v>
      </c>
      <c r="E32" s="1">
        <v>200</v>
      </c>
      <c r="F32" s="5">
        <v>24750</v>
      </c>
      <c r="G32" s="1">
        <v>259</v>
      </c>
      <c r="H32" s="5">
        <v>6410250</v>
      </c>
    </row>
    <row r="33" spans="1:8" outlineLevel="2" x14ac:dyDescent="0.4">
      <c r="A33" s="21" t="s">
        <v>132</v>
      </c>
      <c r="B33" s="1">
        <f>SUBTOTAL(3,B32:B32)</f>
        <v>1</v>
      </c>
      <c r="C33" s="1"/>
      <c r="D33" s="1"/>
      <c r="E33" s="1"/>
      <c r="F33" s="5"/>
      <c r="G33" s="1"/>
      <c r="H33" s="5"/>
    </row>
    <row r="34" spans="1:8" outlineLevel="3" x14ac:dyDescent="0.4">
      <c r="B34" s="1" t="s">
        <v>81</v>
      </c>
      <c r="C34" s="1">
        <v>105</v>
      </c>
      <c r="D34" s="1">
        <v>86</v>
      </c>
      <c r="E34" s="1">
        <v>150</v>
      </c>
      <c r="F34" s="5">
        <v>42550</v>
      </c>
      <c r="G34" s="1">
        <v>186</v>
      </c>
      <c r="H34" s="5">
        <v>7914300</v>
      </c>
    </row>
    <row r="35" spans="1:8" outlineLevel="2" x14ac:dyDescent="0.4">
      <c r="A35" s="21" t="s">
        <v>133</v>
      </c>
      <c r="B35" s="1">
        <f>SUBTOTAL(3,B34:B34)</f>
        <v>1</v>
      </c>
      <c r="C35" s="1"/>
      <c r="D35" s="1"/>
      <c r="E35" s="1"/>
      <c r="F35" s="5"/>
      <c r="G35" s="1"/>
      <c r="H35" s="5"/>
    </row>
    <row r="36" spans="1:8" outlineLevel="3" x14ac:dyDescent="0.4">
      <c r="B36" s="1" t="s">
        <v>80</v>
      </c>
      <c r="C36" s="1">
        <v>105</v>
      </c>
      <c r="D36" s="1">
        <v>29</v>
      </c>
      <c r="E36" s="1">
        <v>150</v>
      </c>
      <c r="F36" s="5">
        <v>35780</v>
      </c>
      <c r="G36" s="1">
        <v>153</v>
      </c>
      <c r="H36" s="5">
        <v>5474340</v>
      </c>
    </row>
    <row r="37" spans="1:8" outlineLevel="2" x14ac:dyDescent="0.4">
      <c r="A37" s="21" t="s">
        <v>134</v>
      </c>
      <c r="B37" s="23">
        <f>SUBTOTAL(3,B36:B36)</f>
        <v>1</v>
      </c>
      <c r="C37" s="23"/>
      <c r="D37" s="23"/>
      <c r="E37" s="23"/>
      <c r="F37" s="24"/>
      <c r="G37" s="23"/>
      <c r="H37" s="24"/>
    </row>
    <row r="38" spans="1:8" outlineLevel="1" x14ac:dyDescent="0.4">
      <c r="B38" s="23"/>
      <c r="C38" s="25" t="s">
        <v>129</v>
      </c>
      <c r="D38" s="23"/>
      <c r="E38" s="23"/>
      <c r="F38" s="24"/>
      <c r="G38" s="23">
        <f>SUBTOTAL(1,G30:G36)</f>
        <v>214</v>
      </c>
      <c r="H38" s="24"/>
    </row>
    <row r="39" spans="1:8" x14ac:dyDescent="0.4">
      <c r="A39" s="21" t="s">
        <v>135</v>
      </c>
      <c r="B39" s="23">
        <f>SUBTOTAL(3,B3:B36)</f>
        <v>16</v>
      </c>
      <c r="C39" s="25"/>
      <c r="D39" s="23"/>
      <c r="E39" s="23"/>
      <c r="F39" s="24"/>
      <c r="G39" s="23"/>
      <c r="H39" s="24"/>
    </row>
    <row r="40" spans="1:8" x14ac:dyDescent="0.4">
      <c r="B40" s="23"/>
      <c r="C40" s="25" t="s">
        <v>130</v>
      </c>
      <c r="D40" s="23"/>
      <c r="E40" s="23"/>
      <c r="F40" s="24"/>
      <c r="G40" s="23">
        <f>SUBTOTAL(1,G3:G36)</f>
        <v>227.3125</v>
      </c>
      <c r="H40" s="24"/>
    </row>
  </sheetData>
  <sortState xmlns:xlrd2="http://schemas.microsoft.com/office/spreadsheetml/2017/richdata2" ref="B3:H36">
    <sortCondition ref="C3:C36"/>
    <sortCondition ref="B3:B36"/>
  </sortState>
  <phoneticPr fontId="1" type="noConversion"/>
  <dataValidations count="2">
    <dataValidation type="custom" allowBlank="1" showInputMessage="1" showErrorMessage="1" sqref="B27 B9 B18 B3 B5 B7 B12 B14 B16 B21 B23 B25 B30 B32 B34 B36" xr:uid="{F021E54E-C6B1-447B-81B4-D2E9C6223FF6}">
      <formula1>OR(SEARCH(B3,"가")&gt;=1,SEARCH(B3,"다")&gt;=1)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" sqref="C27 C9 C18 C3 C5 C7 C12 C14 C16 C21 C23 C25 C30 C32 C34 C36" xr:uid="{C7C7B82E-3B0D-4AEE-A355-A5643746AFCE}">
      <formula1>MOD(C3,5)=0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3" workbookViewId="0">
      <selection activeCell="M16" sqref="M16"/>
    </sheetView>
  </sheetViews>
  <sheetFormatPr defaultRowHeight="17.399999999999999" x14ac:dyDescent="0.4"/>
  <cols>
    <col min="2" max="2" width="12.59765625" customWidth="1"/>
    <col min="3" max="5" width="10.8984375" bestFit="1" customWidth="1"/>
  </cols>
  <sheetData>
    <row r="2" spans="1:5" x14ac:dyDescent="0.4">
      <c r="B2" t="s">
        <v>83</v>
      </c>
    </row>
    <row r="3" spans="1:5" x14ac:dyDescent="0.4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 x14ac:dyDescent="0.4">
      <c r="B4" s="1" t="s">
        <v>21</v>
      </c>
      <c r="C4" s="2">
        <v>270000</v>
      </c>
      <c r="D4" s="2">
        <v>324000</v>
      </c>
      <c r="E4" s="2">
        <v>99000</v>
      </c>
    </row>
    <row r="5" spans="1:5" x14ac:dyDescent="0.4">
      <c r="B5" s="1" t="s">
        <v>10</v>
      </c>
      <c r="C5" s="2">
        <v>360000</v>
      </c>
      <c r="D5" s="2">
        <v>81000</v>
      </c>
      <c r="E5" s="2">
        <v>190000</v>
      </c>
    </row>
    <row r="6" spans="1:5" x14ac:dyDescent="0.4">
      <c r="B6" s="1" t="s">
        <v>33</v>
      </c>
      <c r="C6" s="2">
        <v>200000</v>
      </c>
      <c r="D6" s="2">
        <v>486000</v>
      </c>
      <c r="E6" s="2">
        <v>600000</v>
      </c>
    </row>
    <row r="7" spans="1:5" x14ac:dyDescent="0.4">
      <c r="B7" s="1" t="s">
        <v>14</v>
      </c>
      <c r="C7" s="2">
        <v>300000</v>
      </c>
      <c r="D7" s="2">
        <v>270000</v>
      </c>
      <c r="E7" s="2">
        <v>480000</v>
      </c>
    </row>
    <row r="8" spans="1:5" x14ac:dyDescent="0.4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J11" sqref="J11"/>
    </sheetView>
  </sheetViews>
  <sheetFormatPr defaultRowHeight="17.399999999999999" x14ac:dyDescent="0.4"/>
  <cols>
    <col min="1" max="1" width="3.59765625" customWidth="1"/>
    <col min="2" max="2" width="10.8984375" customWidth="1"/>
    <col min="3" max="5" width="13" customWidth="1"/>
  </cols>
  <sheetData>
    <row r="2" spans="2:5" x14ac:dyDescent="0.4">
      <c r="B2" t="s">
        <v>83</v>
      </c>
    </row>
    <row r="3" spans="2:5" x14ac:dyDescent="0.4">
      <c r="B3" s="1" t="s">
        <v>84</v>
      </c>
      <c r="C3" s="1" t="s">
        <v>85</v>
      </c>
      <c r="D3" s="1" t="s">
        <v>86</v>
      </c>
      <c r="E3" s="1" t="s">
        <v>87</v>
      </c>
    </row>
    <row r="4" spans="2:5" x14ac:dyDescent="0.4">
      <c r="B4" s="1" t="s">
        <v>21</v>
      </c>
      <c r="C4" s="26">
        <v>272000</v>
      </c>
      <c r="D4" s="26">
        <v>324000</v>
      </c>
      <c r="E4" s="26">
        <v>99000</v>
      </c>
    </row>
    <row r="5" spans="2:5" x14ac:dyDescent="0.4">
      <c r="B5" s="1" t="s">
        <v>10</v>
      </c>
      <c r="C5" s="26">
        <v>364000</v>
      </c>
      <c r="D5" s="26">
        <v>81000</v>
      </c>
      <c r="E5" s="26">
        <v>192000</v>
      </c>
    </row>
    <row r="6" spans="2:5" x14ac:dyDescent="0.4">
      <c r="B6" s="1" t="s">
        <v>33</v>
      </c>
      <c r="C6" s="26">
        <v>203000</v>
      </c>
      <c r="D6" s="26">
        <v>486000</v>
      </c>
      <c r="E6" s="26">
        <v>613000</v>
      </c>
    </row>
    <row r="7" spans="2:5" x14ac:dyDescent="0.4">
      <c r="B7" s="1" t="s">
        <v>14</v>
      </c>
      <c r="C7" s="26">
        <v>323000</v>
      </c>
      <c r="D7" s="26">
        <v>70000</v>
      </c>
      <c r="E7" s="26">
        <v>486000</v>
      </c>
    </row>
    <row r="8" spans="2:5" x14ac:dyDescent="0.4">
      <c r="B8" s="1" t="s">
        <v>27</v>
      </c>
      <c r="C8" s="26">
        <v>381000</v>
      </c>
      <c r="D8" s="26">
        <v>120000</v>
      </c>
      <c r="E8" s="26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3</xdr:col>
                    <xdr:colOff>960120</xdr:colOff>
                    <xdr:row>10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색조보기">
                <anchor moveWithCells="1" sizeWithCells="1">
                  <from>
                    <xdr:col>4</xdr:col>
                    <xdr:colOff>22860</xdr:colOff>
                    <xdr:row>9</xdr:row>
                    <xdr:rowOff>30480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F10" sqref="F10"/>
    </sheetView>
  </sheetViews>
  <sheetFormatPr defaultRowHeight="17.399999999999999" x14ac:dyDescent="0.4"/>
  <cols>
    <col min="6" max="6" width="9.3984375" bestFit="1" customWidth="1"/>
    <col min="12" max="12" width="10.3984375" customWidth="1"/>
  </cols>
  <sheetData>
    <row r="2" spans="1:12" ht="18" thickBot="1" x14ac:dyDescent="0.45">
      <c r="A2" t="s">
        <v>63</v>
      </c>
      <c r="B2" s="27" t="s">
        <v>136</v>
      </c>
      <c r="I2" t="s">
        <v>88</v>
      </c>
    </row>
    <row r="3" spans="1:12" ht="18" thickTop="1" x14ac:dyDescent="0.4">
      <c r="A3" s="6" t="s">
        <v>89</v>
      </c>
      <c r="B3" s="6" t="s">
        <v>2</v>
      </c>
      <c r="C3" s="6" t="s">
        <v>0</v>
      </c>
      <c r="D3" s="6" t="s">
        <v>3</v>
      </c>
      <c r="E3" s="6" t="s">
        <v>4</v>
      </c>
      <c r="F3" s="6" t="s">
        <v>90</v>
      </c>
      <c r="I3" s="7" t="s">
        <v>0</v>
      </c>
      <c r="J3" s="8" t="s">
        <v>3</v>
      </c>
      <c r="K3" s="8" t="s">
        <v>4</v>
      </c>
      <c r="L3" s="9" t="s">
        <v>90</v>
      </c>
    </row>
    <row r="4" spans="1:12" x14ac:dyDescent="0.4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0">
        <v>100000</v>
      </c>
      <c r="I4" s="11" t="s">
        <v>92</v>
      </c>
      <c r="J4" s="1" t="s">
        <v>17</v>
      </c>
      <c r="K4" s="1" t="s">
        <v>93</v>
      </c>
      <c r="L4" s="12">
        <v>100000</v>
      </c>
    </row>
    <row r="5" spans="1:12" x14ac:dyDescent="0.4">
      <c r="I5" s="11" t="s">
        <v>94</v>
      </c>
      <c r="J5" s="1" t="s">
        <v>95</v>
      </c>
      <c r="K5" s="1" t="s">
        <v>96</v>
      </c>
      <c r="L5" s="12">
        <v>110000</v>
      </c>
    </row>
    <row r="6" spans="1:12" x14ac:dyDescent="0.4">
      <c r="I6" s="11" t="s">
        <v>97</v>
      </c>
      <c r="J6" s="1" t="s">
        <v>13</v>
      </c>
      <c r="K6" s="1" t="s">
        <v>98</v>
      </c>
      <c r="L6" s="12">
        <v>100000</v>
      </c>
    </row>
    <row r="7" spans="1:12" x14ac:dyDescent="0.4">
      <c r="I7" s="11" t="s">
        <v>99</v>
      </c>
      <c r="J7" s="1" t="s">
        <v>100</v>
      </c>
      <c r="K7" s="1" t="s">
        <v>101</v>
      </c>
      <c r="L7" s="12">
        <v>100000</v>
      </c>
    </row>
    <row r="8" spans="1:12" x14ac:dyDescent="0.4">
      <c r="I8" s="11" t="s">
        <v>102</v>
      </c>
      <c r="J8" s="1" t="s">
        <v>9</v>
      </c>
      <c r="K8" s="1" t="s">
        <v>103</v>
      </c>
      <c r="L8" s="12">
        <v>120000</v>
      </c>
    </row>
    <row r="9" spans="1:12" x14ac:dyDescent="0.4">
      <c r="I9" s="11" t="s">
        <v>104</v>
      </c>
      <c r="J9" s="1" t="s">
        <v>105</v>
      </c>
      <c r="K9" s="1" t="s">
        <v>106</v>
      </c>
      <c r="L9" s="12">
        <v>120000</v>
      </c>
    </row>
    <row r="10" spans="1:12" x14ac:dyDescent="0.4">
      <c r="I10" s="11" t="s">
        <v>107</v>
      </c>
      <c r="J10" s="1" t="s">
        <v>45</v>
      </c>
      <c r="K10" s="1" t="s">
        <v>108</v>
      </c>
      <c r="L10" s="12">
        <v>110000</v>
      </c>
    </row>
    <row r="11" spans="1:12" x14ac:dyDescent="0.4">
      <c r="I11" s="11" t="s">
        <v>109</v>
      </c>
      <c r="J11" s="1" t="s">
        <v>110</v>
      </c>
      <c r="K11" s="1" t="s">
        <v>111</v>
      </c>
      <c r="L11" s="12">
        <v>100000</v>
      </c>
    </row>
    <row r="12" spans="1:12" ht="18" thickBot="1" x14ac:dyDescent="0.45">
      <c r="I12" s="13" t="s">
        <v>112</v>
      </c>
      <c r="J12" s="14" t="s">
        <v>113</v>
      </c>
      <c r="K12" s="14" t="s">
        <v>114</v>
      </c>
      <c r="L12" s="15">
        <v>100000</v>
      </c>
    </row>
    <row r="13" spans="1:12" ht="18" thickTop="1" x14ac:dyDescent="0.4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허지수</cp:lastModifiedBy>
  <dcterms:created xsi:type="dcterms:W3CDTF">2023-08-09T00:13:15Z</dcterms:created>
  <dcterms:modified xsi:type="dcterms:W3CDTF">2025-04-07T04:36:19Z</dcterms:modified>
</cp:coreProperties>
</file>