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 activeTab="2"/>
  </bookViews>
  <sheets>
    <sheet name="기본작업" sheetId="1" r:id="rId1"/>
    <sheet name="계산작업" sheetId="3" r:id="rId2"/>
    <sheet name="Sheet3" sheetId="11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기본작업!$A$37:$G$37</definedName>
    <definedName name="_xlnm.Print_Area" localSheetId="0">기본작업!$A$2:$G$32</definedName>
  </definedNames>
  <calcPr calcId="162913"/>
  <pivotCaches>
    <pivotCache cacheId="1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3" l="1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L4" i="3" a="1"/>
  <c r="L4" i="3" s="1"/>
  <c r="M4" i="3" a="1"/>
  <c r="M4" i="3"/>
  <c r="L5" i="3" a="1"/>
  <c r="L5" i="3" s="1"/>
  <c r="M5" i="3" a="1"/>
  <c r="M5" i="3"/>
  <c r="L6" i="3" a="1"/>
  <c r="L6" i="3" s="1"/>
  <c r="M6" i="3" a="1"/>
  <c r="M6" i="3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G35" i="1"/>
  <c r="H4" i="3"/>
  <c r="H5" i="3"/>
  <c r="H9" i="3"/>
  <c r="H13" i="3"/>
  <c r="H17" i="3"/>
  <c r="H21" i="3"/>
  <c r="H25" i="3"/>
  <c r="H29" i="3"/>
  <c r="H33" i="3"/>
  <c r="H12" i="3"/>
  <c r="H24" i="3"/>
  <c r="H6" i="3"/>
  <c r="H10" i="3"/>
  <c r="H14" i="3"/>
  <c r="H18" i="3"/>
  <c r="H22" i="3"/>
  <c r="H26" i="3"/>
  <c r="H30" i="3"/>
  <c r="H20" i="3"/>
  <c r="H32" i="3"/>
  <c r="H7" i="3"/>
  <c r="H11" i="3"/>
  <c r="H15" i="3"/>
  <c r="H19" i="3"/>
  <c r="H23" i="3"/>
  <c r="H27" i="3"/>
  <c r="H31" i="3"/>
  <c r="H8" i="3"/>
  <c r="H16" i="3"/>
  <c r="H28" i="3"/>
  <c r="D34" i="1" l="1"/>
  <c r="B35" i="1"/>
  <c r="A35" i="1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Users\커활2\수강현황.accdb;DefaultDir=C:\Users\커활2;DriverId=25;FIL=MS Access;MaxBufferSize=2048;PageTimeout=5;" command="SELECT `1학기강의`.수강코드, `1학기강의`.성명, `1학기강의`.학년, `1학기강의`.수강료_x000d__x000a_FROM `C:\Users\커활2\수강현황.accdb`.`1학기강의` `1학기강의`"/>
  </connection>
  <connection id="2" name="MS Access Database_Query1" type="1" refreshedVersion="6">
    <dbPr connection="DSN=MS Access Database;DBQ=C:\Users\커활2\수강현황.accdb;DefaultDir=C:\Users\커활2;DriverId=25;FIL=MS Access;MaxBufferSize=2048;PageTimeout=5;" command="SELECT `1학기강의`.수강코드, `1학기강의`.학년, `1학기강의`.성명, `1학기강의`.수강료_x000d__x000a_FROM `C:\Users\커활2\수강현황.accdb`.`1학기강의` `1학기강의`"/>
  </connection>
</connections>
</file>

<file path=xl/sharedStrings.xml><?xml version="1.0" encoding="utf-8"?>
<sst xmlns="http://schemas.openxmlformats.org/spreadsheetml/2006/main" count="398" uniqueCount="126">
  <si>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</si>
  <si>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</si>
  <si>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</si>
  <si>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</si>
  <si>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</si>
  <si>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</si>
  <si>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</si>
  <si>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</si>
  <si>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</si>
  <si>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</si>
  <si>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</si>
  <si>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</si>
  <si>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</si>
  <si>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</si>
  <si>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</si>
  <si>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</si>
  <si>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</si>
  <si>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</si>
  <si>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</si>
  <si>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</si>
  <si>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</si>
  <si>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</si>
  <si>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</si>
  <si>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</si>
  <si>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</si>
  <si>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</si>
  <si>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</si>
  <si>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</si>
  <si>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</si>
  <si>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</si>
  <si>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</si>
  <si>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</si>
  <si>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</si>
  <si>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</si>
  <si>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</si>
  <si>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</si>
  <si>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</si>
  <si>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</si>
  <si>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</si>
  <si>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</si>
  <si>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</si>
  <si>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</si>
  <si>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</si>
  <si>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</si>
  <si>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</si>
  <si>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</si>
  <si>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</si>
  <si>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</si>
  <si>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</si>
  <si>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</si>
  <si>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</si>
  <si>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</si>
  <si>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</si>
  <si>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</si>
  <si>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</si>
  <si>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</si>
  <si>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</si>
  <si>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</si>
  <si>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</si>
  <si>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</si>
  <si>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</si>
  <si>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</si>
  <si>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</si>
  <si>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</si>
  <si>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</si>
  <si>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</si>
  <si>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</si>
  <si>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</si>
  <si>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</si>
  <si>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</si>
  <si>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</si>
  <si>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</si>
  <si>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</si>
  <si>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</si>
  <si>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</si>
  <si>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</si>
  <si>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</si>
  <si>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</si>
  <si>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</si>
  <si>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</si>
  <si>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</si>
  <si>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</si>
  <si>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</si>
  <si>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</si>
  <si>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</si>
  <si>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</si>
  <si>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</si>
  <si>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</si>
  <si>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</si>
  <si>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</si>
  <si>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</si>
  <si>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</si>
  <si>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</si>
  <si>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</si>
  <si>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</si>
  <si>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</si>
  <si>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</si>
  <si>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</si>
  <si>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</si>
  <si>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</si>
  <si>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</si>
  <si>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</si>
  <si>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</si>
  <si>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</si>
  <si>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</si>
  <si>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</si>
  <si>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</si>
  <si>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</si>
  <si>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</si>
  <si>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</si>
  <si>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</si>
  <si>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</si>
  <si>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</si>
  <si>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</si>
  <si>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</si>
  <si>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</si>
  <si>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OR(RIGHT(B3,1)="수",AND(D3&lt;&gt;"영어",C3=3))</t>
    <phoneticPr fontId="1" type="noConversion"/>
  </si>
  <si>
    <t>(모두)</t>
  </si>
  <si>
    <t>총합계</t>
  </si>
  <si>
    <t>합계 : 수강료</t>
  </si>
  <si>
    <t>김영진</t>
  </si>
  <si>
    <t>명호준</t>
  </si>
  <si>
    <t>양민경</t>
  </si>
  <si>
    <t>이미철</t>
  </si>
  <si>
    <t>수강코드2</t>
  </si>
  <si>
    <t>수강생수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</si>
</sst>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1" xfId="2" applyNumberFormat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685800</xdr:colOff>
          <xdr:row>1</xdr:row>
          <xdr:rowOff>175260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5687.525170486108" createdVersion="6" refreshedVersion="6" minRefreshableVersion="3" recordCount="37">
  <cacheSource type="external" connectionId="2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성명" numFmtId="0" sqlType="-9">
      <sharedItems/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7">
  <r>
    <x v="0"/>
    <x v="0"/>
    <s v="김애자"/>
    <x v="0"/>
  </r>
  <r>
    <x v="1"/>
    <x v="1"/>
    <s v="강민성"/>
    <x v="1"/>
  </r>
  <r>
    <x v="2"/>
    <x v="1"/>
    <s v="배인숙"/>
    <x v="2"/>
  </r>
  <r>
    <x v="3"/>
    <x v="2"/>
    <s v="윤은혜"/>
    <x v="1"/>
  </r>
  <r>
    <x v="1"/>
    <x v="1"/>
    <s v="정민수"/>
    <x v="1"/>
  </r>
  <r>
    <x v="2"/>
    <x v="1"/>
    <s v="김희수"/>
    <x v="2"/>
  </r>
  <r>
    <x v="0"/>
    <x v="0"/>
    <s v="김원중"/>
    <x v="0"/>
  </r>
  <r>
    <x v="2"/>
    <x v="1"/>
    <s v="진민진"/>
    <x v="2"/>
  </r>
  <r>
    <x v="4"/>
    <x v="2"/>
    <s v="김현수"/>
    <x v="3"/>
  </r>
  <r>
    <x v="5"/>
    <x v="1"/>
    <s v="정창영"/>
    <x v="1"/>
  </r>
  <r>
    <x v="3"/>
    <x v="2"/>
    <s v="우강철"/>
    <x v="1"/>
  </r>
  <r>
    <x v="6"/>
    <x v="0"/>
    <s v="박호준"/>
    <x v="0"/>
  </r>
  <r>
    <x v="3"/>
    <x v="2"/>
    <s v="김진호"/>
    <x v="1"/>
  </r>
  <r>
    <x v="6"/>
    <x v="0"/>
    <s v="여현수"/>
    <x v="0"/>
  </r>
  <r>
    <x v="6"/>
    <x v="0"/>
    <s v="김여진"/>
    <x v="0"/>
  </r>
  <r>
    <x v="5"/>
    <x v="1"/>
    <s v="김연지"/>
    <x v="1"/>
  </r>
  <r>
    <x v="7"/>
    <x v="0"/>
    <s v="현나현"/>
    <x v="3"/>
  </r>
  <r>
    <x v="4"/>
    <x v="2"/>
    <s v="정상영"/>
    <x v="3"/>
  </r>
  <r>
    <x v="0"/>
    <x v="0"/>
    <s v="송우선"/>
    <x v="0"/>
  </r>
  <r>
    <x v="5"/>
    <x v="1"/>
    <s v="강일신"/>
    <x v="1"/>
  </r>
  <r>
    <x v="0"/>
    <x v="0"/>
    <s v="김호준"/>
    <x v="0"/>
  </r>
  <r>
    <x v="8"/>
    <x v="2"/>
    <s v="송진윤"/>
    <x v="3"/>
  </r>
  <r>
    <x v="0"/>
    <x v="0"/>
    <s v="장원길"/>
    <x v="0"/>
  </r>
  <r>
    <x v="7"/>
    <x v="0"/>
    <s v="민경성"/>
    <x v="3"/>
  </r>
  <r>
    <x v="9"/>
    <x v="1"/>
    <s v="강병규"/>
    <x v="2"/>
  </r>
  <r>
    <x v="4"/>
    <x v="2"/>
    <s v="김대호"/>
    <x v="3"/>
  </r>
  <r>
    <x v="2"/>
    <x v="1"/>
    <s v="조영상"/>
    <x v="2"/>
  </r>
  <r>
    <x v="10"/>
    <x v="0"/>
    <s v="지상렬"/>
    <x v="1"/>
  </r>
  <r>
    <x v="6"/>
    <x v="0"/>
    <s v="김준수"/>
    <x v="0"/>
  </r>
  <r>
    <x v="5"/>
    <x v="1"/>
    <s v="정윤호"/>
    <x v="1"/>
  </r>
  <r>
    <x v="0"/>
    <x v="0"/>
    <s v="김영진"/>
    <x v="0"/>
  </r>
  <r>
    <x v="8"/>
    <x v="2"/>
    <s v="이성진"/>
    <x v="3"/>
  </r>
  <r>
    <x v="0"/>
    <x v="0"/>
    <s v="이미철"/>
    <x v="0"/>
  </r>
  <r>
    <x v="0"/>
    <x v="0"/>
    <s v="양민경"/>
    <x v="3"/>
  </r>
  <r>
    <x v="9"/>
    <x v="1"/>
    <s v="강동성"/>
    <x v="2"/>
  </r>
  <r>
    <x v="0"/>
    <x v="2"/>
    <s v="명호준"/>
    <x v="3"/>
  </r>
  <r>
    <x v="2"/>
    <x v="1"/>
    <s v="한송진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2" cacheId="14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dataField="1" compact="0" showAll="0"/>
    <pivotField axis="axisRow" compact="0" showAll="0" defaultSubtotal="0">
      <items count="4">
        <item n="국어" x="2"/>
        <item n="국사" x="3"/>
        <item n="수학" x="1"/>
        <item n="영어" x="0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수강생수" fld="2" subtotal="count" baseField="4" baseItem="0"/>
    <dataField name="합계 : 수강료" fld="3" baseField="0" baseItem="2" numFmtId="41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3" name="표3" displayName="표3" ref="A1:D15" totalsRowShown="0">
  <autoFilter ref="A1:D15"/>
  <tableColumns count="4">
    <tableColumn id="1" name="수강코드"/>
    <tableColumn id="2" name="학년"/>
    <tableColumn id="3" name="성명"/>
    <tableColumn id="4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G38"/>
  <sheetViews>
    <sheetView view="pageBreakPreview" zoomScale="60" zoomScaleNormal="100" workbookViewId="0">
      <selection activeCell="K18" sqref="K18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20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20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20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20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20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20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20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20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20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20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20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20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20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20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20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20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20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20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20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20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20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20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20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20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20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20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20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20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20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20">
        <f t="shared" si="0"/>
        <v>81000</v>
      </c>
    </row>
    <row r="34" spans="1:7">
      <c r="A34" s="19" t="s">
        <v>115</v>
      </c>
      <c r="D34" t="b">
        <f>OR(RIGHT(B3,1)="수",AND(D3&lt;&gt;"영어",C3=3))</f>
        <v>0</v>
      </c>
    </row>
    <row r="35" spans="1:7">
      <c r="A35" t="b">
        <f>AND(OR(RIGHT(B3,1)="수"),D3&lt;&gt;"영어",C3=3)</f>
        <v>0</v>
      </c>
      <c r="B35" t="b">
        <f>AND(OR(RIGHT(B3,1)="수",D3&lt;&gt;"영어"),C3=3)</f>
        <v>0</v>
      </c>
      <c r="D35" s="19" t="s">
        <v>116</v>
      </c>
      <c r="G35" t="b">
        <f>OR(RIGHT(B3,1)="수",AND(D3&lt;&gt;"영어",C3=3))</f>
        <v>0</v>
      </c>
    </row>
    <row r="37" spans="1:7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  <c r="G37" s="1" t="s">
        <v>6</v>
      </c>
    </row>
    <row r="38" spans="1:7">
      <c r="A38" s="1" t="s">
        <v>28</v>
      </c>
      <c r="B38" s="1" t="s">
        <v>50</v>
      </c>
      <c r="C38" s="1">
        <v>3</v>
      </c>
      <c r="D38" s="1" t="s">
        <v>17</v>
      </c>
      <c r="E38" s="1" t="s">
        <v>30</v>
      </c>
      <c r="F38" s="2">
        <v>110000</v>
      </c>
      <c r="G38" s="2">
        <v>110000</v>
      </c>
    </row>
  </sheetData>
  <phoneticPr fontId="1" type="noConversion"/>
  <conditionalFormatting sqref="A3:G32">
    <cfRule type="expression" dxfId="0" priority="1">
      <formula>(AND(MOD(ROW(),2)=0))*($D3="국사")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N33"/>
  <sheetViews>
    <sheetView workbookViewId="0">
      <selection activeCell="J20" sqref="J20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>
        <f>fn수강료할인(B4,G4)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>
        <f t="shared" ref="H5:H33" si="1">fn수강료할인(B5,G5)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>
        <f t="shared" si="1"/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>
        <f t="shared" si="1"/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>
        <f t="shared" si="1"/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>
        <f t="shared" si="1"/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>
        <f t="shared" si="1"/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>
        <f t="shared" si="1"/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>
        <f t="shared" si="1"/>
        <v>95000</v>
      </c>
      <c r="J12" s="3" t="s">
        <v>70</v>
      </c>
      <c r="K12" s="5">
        <f>DSUM($B$3:$H$33,$G$3,K$10:K$11)</f>
        <v>920000</v>
      </c>
      <c r="L12" s="5">
        <f t="shared" ref="L12:N12" si="2">DSUM($B$3:$H$33,$G$3,L$10:L$11)</f>
        <v>320000</v>
      </c>
      <c r="M12" s="5">
        <f t="shared" si="2"/>
        <v>900000</v>
      </c>
      <c r="N12" s="5">
        <f t="shared" si="2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>
        <f t="shared" si="1"/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>
        <f t="shared" si="1"/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>
        <f t="shared" si="1"/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>
        <f t="shared" si="1"/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>
        <f t="shared" si="1"/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>
        <f t="shared" si="1"/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>
        <f t="shared" si="1"/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>
        <f t="shared" si="1"/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>
        <f t="shared" si="1"/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>
        <f t="shared" si="1"/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>
        <f t="shared" si="1"/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>
        <f t="shared" si="1"/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>
        <f t="shared" si="1"/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>
        <f t="shared" si="1"/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>
        <f t="shared" si="1"/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>
        <f t="shared" si="1"/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>
        <f t="shared" si="1"/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>
        <f t="shared" si="1"/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>
        <f t="shared" si="1"/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>
        <f t="shared" si="1"/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>
        <f t="shared" si="1"/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20" sqref="F20"/>
    </sheetView>
  </sheetViews>
  <sheetFormatPr defaultRowHeight="17.399999999999999"/>
  <cols>
    <col min="1" max="1" width="9.796875" customWidth="1"/>
  </cols>
  <sheetData>
    <row r="1" spans="1:4">
      <c r="A1" t="s">
        <v>0</v>
      </c>
      <c r="B1" t="s">
        <v>2</v>
      </c>
      <c r="C1" t="s">
        <v>1</v>
      </c>
      <c r="D1" t="s">
        <v>5</v>
      </c>
    </row>
    <row r="2" spans="1:4">
      <c r="A2" t="s">
        <v>25</v>
      </c>
      <c r="B2">
        <v>1</v>
      </c>
      <c r="C2" t="s">
        <v>26</v>
      </c>
      <c r="D2">
        <v>90000</v>
      </c>
    </row>
    <row r="3" spans="1:4">
      <c r="A3" t="s">
        <v>25</v>
      </c>
      <c r="B3">
        <v>2</v>
      </c>
      <c r="C3" t="s">
        <v>121</v>
      </c>
      <c r="D3">
        <v>100000</v>
      </c>
    </row>
    <row r="4" spans="1:4">
      <c r="A4" t="s">
        <v>25</v>
      </c>
      <c r="B4">
        <v>1</v>
      </c>
      <c r="C4" t="s">
        <v>122</v>
      </c>
      <c r="D4">
        <v>100000</v>
      </c>
    </row>
    <row r="5" spans="1:4">
      <c r="A5" t="s">
        <v>25</v>
      </c>
      <c r="B5">
        <v>1</v>
      </c>
      <c r="C5" t="s">
        <v>123</v>
      </c>
      <c r="D5">
        <v>90000</v>
      </c>
    </row>
    <row r="6" spans="1:4">
      <c r="A6" t="s">
        <v>25</v>
      </c>
      <c r="B6">
        <v>1</v>
      </c>
      <c r="C6" t="s">
        <v>59</v>
      </c>
      <c r="D6">
        <v>90000</v>
      </c>
    </row>
    <row r="7" spans="1:4">
      <c r="A7" t="s">
        <v>25</v>
      </c>
      <c r="B7">
        <v>1</v>
      </c>
      <c r="C7" t="s">
        <v>120</v>
      </c>
      <c r="D7">
        <v>90000</v>
      </c>
    </row>
    <row r="8" spans="1:4">
      <c r="A8" t="s">
        <v>25</v>
      </c>
      <c r="B8">
        <v>1</v>
      </c>
      <c r="C8" t="s">
        <v>38</v>
      </c>
      <c r="D8">
        <v>90000</v>
      </c>
    </row>
    <row r="9" spans="1:4">
      <c r="A9" t="s">
        <v>25</v>
      </c>
      <c r="B9">
        <v>1</v>
      </c>
      <c r="C9" t="s">
        <v>34</v>
      </c>
      <c r="D9">
        <v>90000</v>
      </c>
    </row>
    <row r="10" spans="1:4">
      <c r="A10" t="s">
        <v>25</v>
      </c>
      <c r="B10">
        <v>1</v>
      </c>
      <c r="C10" t="s">
        <v>48</v>
      </c>
      <c r="D10">
        <v>90000</v>
      </c>
    </row>
    <row r="11" spans="1:4">
      <c r="A11" t="s">
        <v>15</v>
      </c>
      <c r="B11">
        <v>2</v>
      </c>
      <c r="C11" t="s">
        <v>16</v>
      </c>
      <c r="D11">
        <v>100000</v>
      </c>
    </row>
    <row r="12" spans="1:4">
      <c r="A12" t="s">
        <v>15</v>
      </c>
      <c r="B12">
        <v>2</v>
      </c>
      <c r="C12" t="s">
        <v>56</v>
      </c>
      <c r="D12">
        <v>100000</v>
      </c>
    </row>
    <row r="13" spans="1:4">
      <c r="A13" t="s">
        <v>15</v>
      </c>
      <c r="B13">
        <v>2</v>
      </c>
      <c r="C13" t="s">
        <v>47</v>
      </c>
      <c r="D13">
        <v>100000</v>
      </c>
    </row>
    <row r="14" spans="1:4">
      <c r="A14" t="s">
        <v>28</v>
      </c>
      <c r="B14">
        <v>3</v>
      </c>
      <c r="C14" t="s">
        <v>29</v>
      </c>
      <c r="D14">
        <v>110000</v>
      </c>
    </row>
    <row r="15" spans="1:4">
      <c r="A15" t="s">
        <v>28</v>
      </c>
      <c r="B15">
        <v>3</v>
      </c>
      <c r="C15" t="s">
        <v>50</v>
      </c>
      <c r="D15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3:E21"/>
  <sheetViews>
    <sheetView topLeftCell="A4" workbookViewId="0">
      <selection activeCell="D6" sqref="D6"/>
    </sheetView>
  </sheetViews>
  <sheetFormatPr defaultRowHeight="17.399999999999999"/>
  <cols>
    <col min="2" max="3" width="10.59765625" customWidth="1"/>
    <col min="4" max="4" width="8.59765625" customWidth="1"/>
    <col min="5" max="5" width="12.19921875" customWidth="1"/>
  </cols>
  <sheetData>
    <row r="3" spans="2:5">
      <c r="B3" s="21" t="s">
        <v>2</v>
      </c>
      <c r="C3" t="s">
        <v>117</v>
      </c>
    </row>
    <row r="5" spans="2:5">
      <c r="B5" s="21" t="s">
        <v>124</v>
      </c>
      <c r="C5" s="21" t="s">
        <v>0</v>
      </c>
      <c r="D5" t="s">
        <v>125</v>
      </c>
      <c r="E5" t="s">
        <v>119</v>
      </c>
    </row>
    <row r="6" spans="2:5">
      <c r="B6" t="s">
        <v>17</v>
      </c>
      <c r="D6" s="22"/>
      <c r="E6" s="23"/>
    </row>
    <row r="7" spans="2:5">
      <c r="C7" t="s">
        <v>25</v>
      </c>
      <c r="D7" s="22">
        <v>9</v>
      </c>
      <c r="E7" s="23">
        <v>830000</v>
      </c>
    </row>
    <row r="8" spans="2:5">
      <c r="C8" t="s">
        <v>15</v>
      </c>
      <c r="D8" s="22">
        <v>3</v>
      </c>
      <c r="E8" s="23">
        <v>300000</v>
      </c>
    </row>
    <row r="9" spans="2:5">
      <c r="C9" t="s">
        <v>28</v>
      </c>
      <c r="D9" s="22">
        <v>2</v>
      </c>
      <c r="E9" s="23">
        <v>220000</v>
      </c>
    </row>
    <row r="10" spans="2:5">
      <c r="B10" t="s">
        <v>13</v>
      </c>
      <c r="D10" s="22"/>
      <c r="E10" s="23"/>
    </row>
    <row r="11" spans="2:5">
      <c r="C11" t="s">
        <v>11</v>
      </c>
      <c r="D11" s="22">
        <v>4</v>
      </c>
      <c r="E11" s="23">
        <v>360000</v>
      </c>
    </row>
    <row r="12" spans="2:5">
      <c r="C12" t="s">
        <v>35</v>
      </c>
      <c r="D12" s="22">
        <v>2</v>
      </c>
      <c r="E12" s="23">
        <v>200000</v>
      </c>
    </row>
    <row r="13" spans="2:5">
      <c r="C13" t="s">
        <v>31</v>
      </c>
      <c r="D13" s="22">
        <v>4</v>
      </c>
      <c r="E13" s="23">
        <v>440000</v>
      </c>
    </row>
    <row r="14" spans="2:5">
      <c r="B14" t="s">
        <v>45</v>
      </c>
      <c r="D14" s="22"/>
      <c r="E14" s="23"/>
    </row>
    <row r="15" spans="2:5">
      <c r="C15" t="s">
        <v>43</v>
      </c>
      <c r="D15" s="22">
        <v>2</v>
      </c>
      <c r="E15" s="23">
        <v>200000</v>
      </c>
    </row>
    <row r="16" spans="2:5">
      <c r="C16" t="s">
        <v>53</v>
      </c>
      <c r="D16" s="22">
        <v>2</v>
      </c>
      <c r="E16" s="23">
        <v>240000</v>
      </c>
    </row>
    <row r="17" spans="2:5">
      <c r="B17" t="s">
        <v>9</v>
      </c>
      <c r="D17" s="22"/>
      <c r="E17" s="23"/>
    </row>
    <row r="18" spans="2:5">
      <c r="C18" t="s">
        <v>22</v>
      </c>
      <c r="D18" s="22">
        <v>1</v>
      </c>
      <c r="E18" s="23">
        <v>110000</v>
      </c>
    </row>
    <row r="19" spans="2:5">
      <c r="C19" t="s">
        <v>7</v>
      </c>
      <c r="D19" s="22">
        <v>3</v>
      </c>
      <c r="E19" s="23">
        <v>330000</v>
      </c>
    </row>
    <row r="20" spans="2:5">
      <c r="C20" t="s">
        <v>19</v>
      </c>
      <c r="D20" s="22">
        <v>5</v>
      </c>
      <c r="E20" s="23">
        <v>600000</v>
      </c>
    </row>
    <row r="21" spans="2:5">
      <c r="B21" t="s">
        <v>118</v>
      </c>
      <c r="D21" s="22">
        <v>37</v>
      </c>
      <c r="E21" s="23">
        <v>3830000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8"/>
  <sheetViews>
    <sheetView workbookViewId="0">
      <selection activeCell="G27" sqref="G27"/>
    </sheetView>
  </sheetViews>
  <sheetFormatPr defaultRowHeight="17.399999999999999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>
      <c r="A3" s="1" t="s">
        <v>79</v>
      </c>
      <c r="B3" s="1">
        <v>90</v>
      </c>
      <c r="C3" s="1">
        <v>95</v>
      </c>
      <c r="D3" s="1">
        <v>200</v>
      </c>
      <c r="E3" s="5">
        <v>24750</v>
      </c>
      <c r="F3" s="1">
        <v>237</v>
      </c>
      <c r="G3" s="5">
        <v>5865750</v>
      </c>
    </row>
    <row r="4" spans="1:7">
      <c r="A4" s="1" t="s">
        <v>79</v>
      </c>
      <c r="B4" s="1">
        <v>95</v>
      </c>
      <c r="C4" s="1">
        <v>51</v>
      </c>
      <c r="D4" s="1">
        <v>250</v>
      </c>
      <c r="E4" s="5">
        <v>24750</v>
      </c>
      <c r="F4" s="1">
        <v>288</v>
      </c>
      <c r="G4" s="5">
        <v>7128000</v>
      </c>
    </row>
    <row r="5" spans="1:7">
      <c r="A5" s="1" t="s">
        <v>79</v>
      </c>
      <c r="B5" s="1">
        <v>100</v>
      </c>
      <c r="C5" s="1">
        <v>26</v>
      </c>
      <c r="D5" s="1">
        <v>250</v>
      </c>
      <c r="E5" s="5">
        <v>24750</v>
      </c>
      <c r="F5" s="1">
        <v>213</v>
      </c>
      <c r="G5" s="5">
        <v>5271750</v>
      </c>
    </row>
    <row r="6" spans="1:7">
      <c r="A6" s="1" t="s">
        <v>79</v>
      </c>
      <c r="B6" s="1">
        <v>105</v>
      </c>
      <c r="C6" s="1">
        <v>85</v>
      </c>
      <c r="D6" s="1">
        <v>200</v>
      </c>
      <c r="E6" s="5">
        <v>24750</v>
      </c>
      <c r="F6" s="1">
        <v>259</v>
      </c>
      <c r="G6" s="5">
        <v>6410250</v>
      </c>
    </row>
    <row r="7" spans="1:7">
      <c r="A7" s="1" t="s">
        <v>80</v>
      </c>
      <c r="B7" s="1">
        <v>90</v>
      </c>
      <c r="C7" s="1">
        <v>77</v>
      </c>
      <c r="D7" s="1">
        <v>150</v>
      </c>
      <c r="E7" s="5">
        <v>35780</v>
      </c>
      <c r="F7" s="1">
        <v>193</v>
      </c>
      <c r="G7" s="5">
        <v>6905540</v>
      </c>
    </row>
    <row r="8" spans="1:7">
      <c r="A8" s="1" t="s">
        <v>80</v>
      </c>
      <c r="B8" s="1">
        <v>95</v>
      </c>
      <c r="C8" s="1">
        <v>59</v>
      </c>
      <c r="D8" s="1">
        <v>200</v>
      </c>
      <c r="E8" s="5">
        <v>35780</v>
      </c>
      <c r="F8" s="1">
        <v>182</v>
      </c>
      <c r="G8" s="5">
        <v>6511960</v>
      </c>
    </row>
    <row r="9" spans="1:7">
      <c r="A9" s="1" t="s">
        <v>80</v>
      </c>
      <c r="B9" s="1">
        <v>100</v>
      </c>
      <c r="C9" s="1">
        <v>64</v>
      </c>
      <c r="D9" s="1">
        <v>250</v>
      </c>
      <c r="E9" s="5">
        <v>35780</v>
      </c>
      <c r="F9" s="1">
        <v>241</v>
      </c>
      <c r="G9" s="5">
        <v>8622980</v>
      </c>
    </row>
    <row r="10" spans="1:7">
      <c r="A10" s="1" t="s">
        <v>80</v>
      </c>
      <c r="B10" s="1">
        <v>105</v>
      </c>
      <c r="C10" s="1">
        <v>29</v>
      </c>
      <c r="D10" s="1">
        <v>150</v>
      </c>
      <c r="E10" s="5">
        <v>35780</v>
      </c>
      <c r="F10" s="1">
        <v>153</v>
      </c>
      <c r="G10" s="5">
        <v>5474340</v>
      </c>
    </row>
    <row r="11" spans="1:7">
      <c r="A11" s="1" t="s">
        <v>81</v>
      </c>
      <c r="B11" s="1">
        <v>90</v>
      </c>
      <c r="C11" s="1">
        <v>68</v>
      </c>
      <c r="D11" s="1">
        <v>150</v>
      </c>
      <c r="E11" s="5">
        <v>42550</v>
      </c>
      <c r="F11" s="1">
        <v>208</v>
      </c>
      <c r="G11" s="5">
        <v>8850400</v>
      </c>
    </row>
    <row r="12" spans="1:7">
      <c r="A12" s="1" t="s">
        <v>81</v>
      </c>
      <c r="B12" s="1">
        <v>95</v>
      </c>
      <c r="C12" s="1">
        <v>92</v>
      </c>
      <c r="D12" s="1">
        <v>200</v>
      </c>
      <c r="E12" s="5">
        <v>42550</v>
      </c>
      <c r="F12" s="1">
        <v>224</v>
      </c>
      <c r="G12" s="5">
        <v>9531200</v>
      </c>
    </row>
    <row r="13" spans="1:7">
      <c r="A13" s="1" t="s">
        <v>81</v>
      </c>
      <c r="B13" s="1">
        <v>100</v>
      </c>
      <c r="C13" s="1">
        <v>55</v>
      </c>
      <c r="D13" s="1">
        <v>200</v>
      </c>
      <c r="E13" s="5">
        <v>42550</v>
      </c>
      <c r="F13" s="1">
        <v>213</v>
      </c>
      <c r="G13" s="5">
        <v>9063150</v>
      </c>
    </row>
    <row r="14" spans="1:7">
      <c r="A14" s="1" t="s">
        <v>81</v>
      </c>
      <c r="B14" s="1">
        <v>105</v>
      </c>
      <c r="C14" s="1">
        <v>86</v>
      </c>
      <c r="D14" s="1">
        <v>150</v>
      </c>
      <c r="E14" s="5">
        <v>42550</v>
      </c>
      <c r="F14" s="1">
        <v>186</v>
      </c>
      <c r="G14" s="5">
        <v>7914300</v>
      </c>
    </row>
    <row r="15" spans="1:7">
      <c r="A15" s="1" t="s">
        <v>82</v>
      </c>
      <c r="B15" s="1">
        <v>90</v>
      </c>
      <c r="C15" s="1">
        <v>64</v>
      </c>
      <c r="D15" s="1">
        <v>200</v>
      </c>
      <c r="E15" s="5">
        <v>26400</v>
      </c>
      <c r="F15" s="1">
        <v>218</v>
      </c>
      <c r="G15" s="5">
        <v>5755200</v>
      </c>
    </row>
    <row r="16" spans="1:7">
      <c r="A16" s="1" t="s">
        <v>82</v>
      </c>
      <c r="B16" s="1">
        <v>95</v>
      </c>
      <c r="C16" s="1">
        <v>53</v>
      </c>
      <c r="D16" s="1">
        <v>300</v>
      </c>
      <c r="E16" s="5">
        <v>26400</v>
      </c>
      <c r="F16" s="1">
        <v>315</v>
      </c>
      <c r="G16" s="5">
        <v>8316000</v>
      </c>
    </row>
    <row r="17" spans="1:7">
      <c r="A17" s="1" t="s">
        <v>82</v>
      </c>
      <c r="B17" s="1">
        <v>100</v>
      </c>
      <c r="C17" s="1">
        <v>76</v>
      </c>
      <c r="D17" s="1">
        <v>300</v>
      </c>
      <c r="E17" s="5">
        <v>26400</v>
      </c>
      <c r="F17" s="1">
        <v>249</v>
      </c>
      <c r="G17" s="5">
        <v>6573600</v>
      </c>
    </row>
    <row r="18" spans="1:7">
      <c r="A18" s="1" t="s">
        <v>82</v>
      </c>
      <c r="B18" s="1">
        <v>105</v>
      </c>
      <c r="C18" s="1">
        <v>63</v>
      </c>
      <c r="D18" s="1">
        <v>250</v>
      </c>
      <c r="E18" s="5">
        <v>26400</v>
      </c>
      <c r="F18" s="1">
        <v>258</v>
      </c>
      <c r="G18" s="5">
        <v>6811200</v>
      </c>
    </row>
  </sheetData>
  <phoneticPr fontId="1" type="noConversion"/>
  <dataValidations count="1">
    <dataValidation type="custom" allowBlank="1" showInputMessage="1" showErrorMessage="1" sqref="A3:A18">
      <formula1>OR(SEARCH(A3,"가")&gt;=1,SEARCH(A3,"다")&gt;=1)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E8"/>
  <sheetViews>
    <sheetView workbookViewId="0">
      <selection activeCell="L5" sqref="L5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E8"/>
  <sheetViews>
    <sheetView workbookViewId="0">
      <selection activeCell="I25" sqref="I25"/>
    </sheetView>
  </sheetViews>
  <sheetFormatPr defaultRowHeight="17.399999999999999"/>
  <cols>
    <col min="1" max="1" width="3.59765625" customWidth="1"/>
    <col min="2" max="2" width="10.89843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7">
        <v>272000</v>
      </c>
      <c r="D4" s="7">
        <v>324000</v>
      </c>
      <c r="E4" s="7">
        <v>99000</v>
      </c>
    </row>
    <row r="5" spans="2:5">
      <c r="B5" s="1" t="s">
        <v>10</v>
      </c>
      <c r="C5" s="7">
        <v>364000</v>
      </c>
      <c r="D5" s="7">
        <v>81000</v>
      </c>
      <c r="E5" s="7">
        <v>192000</v>
      </c>
    </row>
    <row r="6" spans="2:5">
      <c r="B6" s="1" t="s">
        <v>33</v>
      </c>
      <c r="C6" s="7">
        <v>203000</v>
      </c>
      <c r="D6" s="7">
        <v>486000</v>
      </c>
      <c r="E6" s="7">
        <v>613000</v>
      </c>
    </row>
    <row r="7" spans="2:5">
      <c r="B7" s="1" t="s">
        <v>14</v>
      </c>
      <c r="C7" s="7">
        <v>323000</v>
      </c>
      <c r="D7" s="7">
        <v>70000</v>
      </c>
      <c r="E7" s="7">
        <v>486000</v>
      </c>
    </row>
    <row r="8" spans="2:5">
      <c r="B8" s="1" t="s">
        <v>27</v>
      </c>
      <c r="C8" s="7">
        <v>381000</v>
      </c>
      <c r="D8" s="7">
        <v>120000</v>
      </c>
      <c r="E8" s="7">
        <v>81000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L13"/>
  <sheetViews>
    <sheetView workbookViewId="0">
      <selection activeCell="K27" sqref="K27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8"/>
      <c r="I2" t="s">
        <v>88</v>
      </c>
    </row>
    <row r="3" spans="1:12" ht="18" thickTop="1">
      <c r="A3" s="9" t="s">
        <v>89</v>
      </c>
      <c r="B3" s="9" t="s">
        <v>2</v>
      </c>
      <c r="C3" s="9" t="s">
        <v>0</v>
      </c>
      <c r="D3" s="9" t="s">
        <v>3</v>
      </c>
      <c r="E3" s="9" t="s">
        <v>4</v>
      </c>
      <c r="F3" s="9" t="s">
        <v>90</v>
      </c>
      <c r="I3" s="10" t="s">
        <v>0</v>
      </c>
      <c r="J3" s="11" t="s">
        <v>3</v>
      </c>
      <c r="K3" s="11" t="s">
        <v>4</v>
      </c>
      <c r="L3" s="12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3">
        <v>100000</v>
      </c>
      <c r="I4" s="14" t="s">
        <v>92</v>
      </c>
      <c r="J4" s="1" t="s">
        <v>17</v>
      </c>
      <c r="K4" s="1" t="s">
        <v>93</v>
      </c>
      <c r="L4" s="15">
        <v>100000</v>
      </c>
    </row>
    <row r="5" spans="1:12">
      <c r="I5" s="14" t="s">
        <v>94</v>
      </c>
      <c r="J5" s="1" t="s">
        <v>95</v>
      </c>
      <c r="K5" s="1" t="s">
        <v>96</v>
      </c>
      <c r="L5" s="15">
        <v>110000</v>
      </c>
    </row>
    <row r="6" spans="1:12">
      <c r="I6" s="14" t="s">
        <v>97</v>
      </c>
      <c r="J6" s="1" t="s">
        <v>13</v>
      </c>
      <c r="K6" s="1" t="s">
        <v>98</v>
      </c>
      <c r="L6" s="15">
        <v>100000</v>
      </c>
    </row>
    <row r="7" spans="1:12">
      <c r="I7" s="14" t="s">
        <v>99</v>
      </c>
      <c r="J7" s="1" t="s">
        <v>100</v>
      </c>
      <c r="K7" s="1" t="s">
        <v>101</v>
      </c>
      <c r="L7" s="15">
        <v>100000</v>
      </c>
    </row>
    <row r="8" spans="1:12">
      <c r="I8" s="14" t="s">
        <v>102</v>
      </c>
      <c r="J8" s="1" t="s">
        <v>9</v>
      </c>
      <c r="K8" s="1" t="s">
        <v>103</v>
      </c>
      <c r="L8" s="15">
        <v>120000</v>
      </c>
    </row>
    <row r="9" spans="1:12">
      <c r="I9" s="14" t="s">
        <v>104</v>
      </c>
      <c r="J9" s="1" t="s">
        <v>105</v>
      </c>
      <c r="K9" s="1" t="s">
        <v>106</v>
      </c>
      <c r="L9" s="15">
        <v>120000</v>
      </c>
    </row>
    <row r="10" spans="1:12">
      <c r="I10" s="14" t="s">
        <v>107</v>
      </c>
      <c r="J10" s="1" t="s">
        <v>45</v>
      </c>
      <c r="K10" s="1" t="s">
        <v>108</v>
      </c>
      <c r="L10" s="15">
        <v>110000</v>
      </c>
    </row>
    <row r="11" spans="1:12">
      <c r="I11" s="14" t="s">
        <v>109</v>
      </c>
      <c r="J11" s="1" t="s">
        <v>110</v>
      </c>
      <c r="K11" s="1" t="s">
        <v>111</v>
      </c>
      <c r="L11" s="15">
        <v>100000</v>
      </c>
    </row>
    <row r="12" spans="1:12" ht="18" thickBot="1">
      <c r="I12" s="16" t="s">
        <v>112</v>
      </c>
      <c r="J12" s="17" t="s">
        <v>113</v>
      </c>
      <c r="K12" s="17" t="s">
        <v>114</v>
      </c>
      <c r="L12" s="18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Sheet3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Administrator</cp:lastModifiedBy>
  <dcterms:created xsi:type="dcterms:W3CDTF">2023-08-09T00:13:15Z</dcterms:created>
  <dcterms:modified xsi:type="dcterms:W3CDTF">2025-01-30T03:41:29Z</dcterms:modified>
</cp:coreProperties>
</file>