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8회\"/>
    </mc:Choice>
  </mc:AlternateContent>
  <xr:revisionPtr revIDLastSave="0" documentId="13_ncr:1_{3CAFAE10-90ED-4986-B560-2BE85D380562}" xr6:coauthVersionLast="47" xr6:coauthVersionMax="47" xr10:uidLastSave="{00000000-0000-0000-0000-000000000000}"/>
  <bookViews>
    <workbookView xWindow="-108" yWindow="-108" windowWidth="23256" windowHeight="12456" firstSheet="1" activeTab="4" xr2:uid="{812066B2-97CF-4D81-BA16-AB7A7A7E7780}"/>
  </bookViews>
  <sheets>
    <sheet name="기본작업" sheetId="1" r:id="rId1"/>
    <sheet name="계산작업" sheetId="3" r:id="rId2"/>
    <sheet name="국어" sheetId="9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" l="1" a="1"/>
  <c r="K5" i="3" s="1"/>
  <c r="L5" i="3" a="1"/>
  <c r="L5" i="3"/>
  <c r="M5" i="3" a="1"/>
  <c r="M5" i="3" s="1"/>
  <c r="K6" i="3" a="1"/>
  <c r="K6" i="3"/>
  <c r="L6" i="3" a="1"/>
  <c r="L6" i="3" s="1"/>
  <c r="M6" i="3" a="1"/>
  <c r="M6" i="3"/>
  <c r="K7" i="3" a="1"/>
  <c r="K7" i="3" s="1"/>
  <c r="L7" i="3" a="1"/>
  <c r="L7" i="3" s="1"/>
  <c r="M7" i="3" a="1"/>
  <c r="M7" i="3" s="1"/>
  <c r="L4" i="3" a="1"/>
  <c r="L4" i="3" s="1"/>
  <c r="M4" i="3" a="1"/>
  <c r="M4" i="3" s="1"/>
  <c r="K4" i="3" a="1"/>
  <c r="K4" i="3" s="1"/>
  <c r="L13" i="3" a="1"/>
  <c r="L13" i="3" s="1"/>
  <c r="M13" i="3" a="1"/>
  <c r="M13" i="3" s="1"/>
  <c r="N13" i="3" a="1"/>
  <c r="N13" i="3" s="1"/>
  <c r="K13" i="3" a="1"/>
  <c r="K13" i="3" s="1"/>
  <c r="L12" i="3"/>
  <c r="M12" i="3"/>
  <c r="N12" i="3"/>
  <c r="K12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5" i="3" a="1"/>
  <c r="H7" i="3" a="1"/>
  <c r="H9" i="3" a="1"/>
  <c r="H11" i="3" a="1"/>
  <c r="H13" i="3" a="1"/>
  <c r="H15" i="3" a="1"/>
  <c r="H17" i="3" a="1"/>
  <c r="H19" i="3" a="1"/>
  <c r="H21" i="3" a="1"/>
  <c r="H23" i="3" a="1"/>
  <c r="H25" i="3" a="1"/>
  <c r="H27" i="3" a="1"/>
  <c r="H29" i="3" a="1"/>
  <c r="H31" i="3" a="1"/>
  <c r="H33" i="3" a="1"/>
  <c r="H6" i="3" a="1"/>
  <c r="H8" i="3" a="1"/>
  <c r="H10" i="3" a="1"/>
  <c r="H12" i="3" a="1"/>
  <c r="H14" i="3" a="1"/>
  <c r="H16" i="3" a="1"/>
  <c r="H18" i="3" a="1"/>
  <c r="H20" i="3" a="1"/>
  <c r="H22" i="3" a="1"/>
  <c r="H24" i="3" a="1"/>
  <c r="H26" i="3" a="1"/>
  <c r="H28" i="3" a="1"/>
  <c r="H30" i="3" a="1"/>
  <c r="H32" i="3" a="1"/>
  <c r="H4" i="3" a="1"/>
  <c r="H32" i="3" l="1"/>
  <c r="H30" i="3"/>
  <c r="H28" i="3"/>
  <c r="H26" i="3"/>
  <c r="H24" i="3"/>
  <c r="H22" i="3"/>
  <c r="H20" i="3"/>
  <c r="H18" i="3"/>
  <c r="H16" i="3"/>
  <c r="H14" i="3"/>
  <c r="H12" i="3"/>
  <c r="H10" i="3"/>
  <c r="H8" i="3"/>
  <c r="H6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AF8DEA3-A32C-44CB-967B-02A0EC4383EE}" name="MS Access Database_Query" type="1" refreshedVersion="8" background="1">
    <dbPr connection="DSN=MS Access Database;DBQ=C:\길벗컴활1급기출\02 최신기출유형\08회\수강현황.accdb;DefaultDir=C:\길벗컴활1급기출\02 최신기출유형\08회;DriverId=25;FIL=MS Access;MaxBufferSize=2048;PageTimeout=5;" command="SELECT `1학기강의`.수강코드, `1학기강의`.성명, `1학기강의`.학년, `1학기강의`.수강료_x000d__x000a_FROM `C:\길벗컴활1급기출\02 최신기출유형\08회\수강현황.accdb`.`1학기강의` `1학기강의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<sst xmlns="http://schemas.openxmlformats.org/spreadsheetml/2006/main" count="425" uniqueCount="131">
  <si>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</si>
  <si>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</si>
  <si>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</si>
  <si>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</si>
  <si>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</si>
  <si>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</si>
  <si>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</si>
  <si>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</si>
  <si>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</si>
  <si>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</si>
  <si>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</si>
  <si>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</si>
  <si>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</si>
  <si>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</si>
  <si>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</si>
  <si>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</si>
  <si>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</si>
  <si>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</si>
  <si>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</si>
  <si>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</si>
  <si>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</si>
  <si>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</si>
  <si>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</si>
  <si>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</si>
  <si>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</si>
  <si>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</si>
  <si>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</si>
  <si>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</si>
  <si>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</si>
  <si>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</si>
  <si>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</si>
  <si>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</si>
  <si>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</si>
  <si>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</si>
  <si>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</si>
  <si>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</si>
  <si>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</si>
  <si>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</si>
  <si>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</si>
  <si>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</si>
  <si>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</si>
  <si>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</si>
  <si>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</si>
  <si>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</si>
  <si>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</si>
  <si>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</si>
  <si>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</si>
  <si>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</si>
  <si>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</si>
  <si>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</si>
  <si>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</si>
  <si>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</si>
  <si>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</si>
  <si>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</si>
  <si>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</si>
  <si>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</si>
  <si>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</si>
  <si>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</si>
  <si>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</si>
  <si>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</si>
  <si>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</si>
  <si>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</si>
  <si>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</si>
  <si>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</si>
  <si>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</si>
  <si>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</si>
  <si>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</si>
  <si>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</si>
  <si>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</si>
  <si>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</si>
  <si>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</si>
  <si>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</si>
  <si>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</si>
  <si>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</si>
  <si>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</si>
  <si>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</si>
  <si>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</si>
  <si>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</si>
  <si>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</si>
  <si>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</si>
  <si>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</si>
  <si>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</si>
  <si>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</si>
  <si>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</si>
  <si>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</si>
  <si>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</si>
  <si>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</si>
  <si>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</si>
  <si>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</si>
  <si>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</si>
  <si>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</si>
  <si>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</si>
  <si>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</si>
  <si>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</si>
  <si>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</si>
  <si>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</si>
  <si>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</si>
  <si>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</si>
  <si>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</si>
  <si>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</si>
  <si>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</si>
  <si>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</si>
  <si>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</si>
  <si>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</si>
  <si>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</si>
  <si>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</si>
  <si>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</si>
  <si>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</si>
  <si>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</si>
  <si>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</si>
  <si>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</si>
  <si>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</si>
  <si>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</si>
  <si>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</si>
  <si>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</si>
  <si>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</si>
  <si>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성명</t>
    <phoneticPr fontId="1" type="noConversion"/>
  </si>
  <si>
    <t>학년</t>
    <phoneticPr fontId="1" type="noConversion"/>
  </si>
  <si>
    <t>과목</t>
    <phoneticPr fontId="1" type="noConversion"/>
  </si>
  <si>
    <t>담당강사</t>
    <phoneticPr fontId="1" type="noConversion"/>
  </si>
  <si>
    <t>수강료</t>
    <phoneticPr fontId="1" type="noConversion"/>
  </si>
  <si>
    <t>김영진</t>
  </si>
  <si>
    <t>명호준</t>
  </si>
  <si>
    <t>양민경</t>
  </si>
  <si>
    <t>이미철</t>
  </si>
  <si>
    <t>총합계</t>
  </si>
  <si>
    <t>(모두)</t>
  </si>
  <si>
    <t>수강코드2</t>
  </si>
  <si>
    <t>수강생수</t>
  </si>
  <si>
    <t>평균 : 수강료</t>
  </si>
  <si>
    <t>수강내역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</si>
</sst>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7" formatCode="[&gt;=100000]0&quot;십&quot;0&quot;만&quot;0,&quot;천&quot;&quot;원&quot;;0&quot;만&quot;0,&quot;천&quot;&quot;원&quot;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2" fontId="0" fillId="0" borderId="0" xfId="0" applyNumberFormat="1">
      <alignment vertical="center"/>
    </xf>
    <xf numFmtId="177" fontId="0" fillId="0" borderId="1" xfId="2" applyNumberFormat="1" applyFont="1" applyBorder="1" applyAlignment="1">
      <alignment vertical="center"/>
    </xf>
    <xf numFmtId="0" fontId="4" fillId="0" borderId="0" xfId="0" applyFo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  <a:endParaRPr lang="en-US" altLang="ko-KR" sz="1500">
              <a:latin typeface="굴림" panose="020B0600000101010101" pitchFamily="50" charset="-127"/>
              <a:ea typeface="굴림" panose="020B0600000101010101" pitchFamily="50" charset="-127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v>3학년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1D-42C5-BE1E-38CB40751C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</xdr:colOff>
          <xdr:row>9</xdr:row>
          <xdr:rowOff>22860</xdr:rowOff>
        </xdr:from>
        <xdr:to>
          <xdr:col>3</xdr:col>
          <xdr:colOff>937260</xdr:colOff>
          <xdr:row>10</xdr:row>
          <xdr:rowOff>160020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22860</xdr:colOff>
          <xdr:row>9</xdr:row>
          <xdr:rowOff>15240</xdr:rowOff>
        </xdr:from>
        <xdr:to>
          <xdr:col>4</xdr:col>
          <xdr:colOff>960120</xdr:colOff>
          <xdr:row>10</xdr:row>
          <xdr:rowOff>182880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6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0</xdr:row>
          <xdr:rowOff>45720</xdr:rowOff>
        </xdr:from>
        <xdr:to>
          <xdr:col>5</xdr:col>
          <xdr:colOff>685800</xdr:colOff>
          <xdr:row>1</xdr:row>
          <xdr:rowOff>175260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5594.746186342592" backgroundQuery="1" createdVersion="8" refreshedVersion="8" minRefreshableVersion="3" recordCount="37" xr:uid="{D77AA7E7-8431-4B09-858B-C7B78237D51D}">
  <cacheSource type="external" connectionId="1"/>
  <cacheFields count="5">
    <cacheField name="수강코드" numFmtId="0" sqlType="-9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성명" numFmtId="0" sqlType="-9">
      <sharedItems count="37">
        <s v="김애자"/>
        <s v="강민성"/>
        <s v="배인숙"/>
        <s v="윤은혜"/>
        <s v="정민수"/>
        <s v="김희수"/>
        <s v="김원중"/>
        <s v="진민진"/>
        <s v="김현수"/>
        <s v="정창영"/>
        <s v="우강철"/>
        <s v="박호준"/>
        <s v="김진호"/>
        <s v="여현수"/>
        <s v="김여진"/>
        <s v="김연지"/>
        <s v="현나현"/>
        <s v="정상영"/>
        <s v="송우선"/>
        <s v="강일신"/>
        <s v="김호준"/>
        <s v="송진윤"/>
        <s v="장원길"/>
        <s v="민경성"/>
        <s v="강병규"/>
        <s v="김대호"/>
        <s v="조영상"/>
        <s v="지상렬"/>
        <s v="김준수"/>
        <s v="정윤호"/>
        <s v="김영진"/>
        <s v="이성진"/>
        <s v="이미철"/>
        <s v="양민경"/>
        <s v="강동성"/>
        <s v="명호준"/>
        <s v="한송진"/>
      </sharedItems>
    </cacheField>
    <cacheField name="학년" numFmtId="0" sqlType="8">
      <sharedItems containsSemiMixedTypes="0" containsString="0" containsNumber="1" containsInteger="1" minValue="1" maxValue="3" count="3">
        <n v="1"/>
        <n v="3"/>
        <n v="2"/>
      </sharedItems>
    </cacheField>
    <cacheField name="수강료" numFmtId="0" sqlType="8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</r>
  <r>
    <x v="1"/>
    <x v="1"/>
    <x v="1"/>
    <x v="1"/>
  </r>
  <r>
    <x v="2"/>
    <x v="2"/>
    <x v="1"/>
    <x v="2"/>
  </r>
  <r>
    <x v="3"/>
    <x v="3"/>
    <x v="2"/>
    <x v="1"/>
  </r>
  <r>
    <x v="1"/>
    <x v="4"/>
    <x v="1"/>
    <x v="1"/>
  </r>
  <r>
    <x v="2"/>
    <x v="5"/>
    <x v="1"/>
    <x v="2"/>
  </r>
  <r>
    <x v="0"/>
    <x v="6"/>
    <x v="0"/>
    <x v="0"/>
  </r>
  <r>
    <x v="2"/>
    <x v="7"/>
    <x v="1"/>
    <x v="2"/>
  </r>
  <r>
    <x v="4"/>
    <x v="8"/>
    <x v="2"/>
    <x v="3"/>
  </r>
  <r>
    <x v="5"/>
    <x v="9"/>
    <x v="1"/>
    <x v="1"/>
  </r>
  <r>
    <x v="3"/>
    <x v="10"/>
    <x v="2"/>
    <x v="1"/>
  </r>
  <r>
    <x v="6"/>
    <x v="11"/>
    <x v="0"/>
    <x v="0"/>
  </r>
  <r>
    <x v="3"/>
    <x v="12"/>
    <x v="2"/>
    <x v="1"/>
  </r>
  <r>
    <x v="6"/>
    <x v="13"/>
    <x v="0"/>
    <x v="0"/>
  </r>
  <r>
    <x v="6"/>
    <x v="14"/>
    <x v="0"/>
    <x v="0"/>
  </r>
  <r>
    <x v="5"/>
    <x v="15"/>
    <x v="1"/>
    <x v="1"/>
  </r>
  <r>
    <x v="7"/>
    <x v="16"/>
    <x v="0"/>
    <x v="3"/>
  </r>
  <r>
    <x v="4"/>
    <x v="17"/>
    <x v="2"/>
    <x v="3"/>
  </r>
  <r>
    <x v="0"/>
    <x v="18"/>
    <x v="0"/>
    <x v="0"/>
  </r>
  <r>
    <x v="5"/>
    <x v="19"/>
    <x v="1"/>
    <x v="1"/>
  </r>
  <r>
    <x v="0"/>
    <x v="20"/>
    <x v="0"/>
    <x v="0"/>
  </r>
  <r>
    <x v="8"/>
    <x v="21"/>
    <x v="2"/>
    <x v="3"/>
  </r>
  <r>
    <x v="0"/>
    <x v="22"/>
    <x v="0"/>
    <x v="0"/>
  </r>
  <r>
    <x v="7"/>
    <x v="23"/>
    <x v="0"/>
    <x v="3"/>
  </r>
  <r>
    <x v="9"/>
    <x v="24"/>
    <x v="1"/>
    <x v="2"/>
  </r>
  <r>
    <x v="4"/>
    <x v="25"/>
    <x v="2"/>
    <x v="3"/>
  </r>
  <r>
    <x v="2"/>
    <x v="26"/>
    <x v="1"/>
    <x v="2"/>
  </r>
  <r>
    <x v="10"/>
    <x v="27"/>
    <x v="0"/>
    <x v="1"/>
  </r>
  <r>
    <x v="6"/>
    <x v="28"/>
    <x v="0"/>
    <x v="0"/>
  </r>
  <r>
    <x v="5"/>
    <x v="29"/>
    <x v="1"/>
    <x v="1"/>
  </r>
  <r>
    <x v="0"/>
    <x v="30"/>
    <x v="0"/>
    <x v="0"/>
  </r>
  <r>
    <x v="8"/>
    <x v="31"/>
    <x v="2"/>
    <x v="3"/>
  </r>
  <r>
    <x v="0"/>
    <x v="32"/>
    <x v="0"/>
    <x v="0"/>
  </r>
  <r>
    <x v="0"/>
    <x v="33"/>
    <x v="0"/>
    <x v="3"/>
  </r>
  <r>
    <x v="9"/>
    <x v="34"/>
    <x v="1"/>
    <x v="2"/>
  </r>
  <r>
    <x v="0"/>
    <x v="35"/>
    <x v="2"/>
    <x v="3"/>
  </r>
  <r>
    <x v="2"/>
    <x v="36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AB117D-F956-4577-B526-27206C342ABE}" name="피벗 테이블1" cacheId="9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5:E21" firstHeaderRow="0" firstDataRow="1" firstDataCol="2" rowPageCount="1" colPageCount="1"/>
  <pivotFields count="5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>
      <items count="38">
        <item x="34"/>
        <item x="1"/>
        <item x="24"/>
        <item x="19"/>
        <item x="25"/>
        <item x="0"/>
        <item x="14"/>
        <item x="15"/>
        <item x="30"/>
        <item x="6"/>
        <item x="28"/>
        <item x="12"/>
        <item x="8"/>
        <item x="20"/>
        <item x="5"/>
        <item x="35"/>
        <item x="23"/>
        <item x="11"/>
        <item x="2"/>
        <item x="18"/>
        <item x="21"/>
        <item x="33"/>
        <item x="13"/>
        <item x="10"/>
        <item x="3"/>
        <item x="32"/>
        <item x="31"/>
        <item x="22"/>
        <item x="4"/>
        <item x="17"/>
        <item x="29"/>
        <item x="9"/>
        <item x="26"/>
        <item x="27"/>
        <item x="7"/>
        <item x="36"/>
        <item x="16"/>
        <item t="default"/>
      </items>
    </pivotField>
    <pivotField axis="axisPage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4" baseItem="1"/>
    <dataField name="평균 : 수강료" fld="3" subtotal="average" baseField="4" baseItem="1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E677DA8-8717-41AC-AB62-468436727BBF}" name="표1" displayName="표1" ref="A1:D15" totalsRowShown="0">
  <autoFilter ref="A1:D15" xr:uid="{6E677DA8-8717-41AC-AB62-468436727BBF}"/>
  <tableColumns count="4">
    <tableColumn id="1" xr3:uid="{3A86A071-398F-4C43-8CF7-D083DD402B84}" name="수강코드"/>
    <tableColumn id="2" xr3:uid="{0BB2D1CF-A57E-4E7E-897C-F1163805BF93}" name="성명"/>
    <tableColumn id="3" xr3:uid="{A5D92BA8-47FD-4BCD-8046-AD6E1792859B}" name="학년"/>
    <tableColumn id="4" xr3:uid="{E4F68E78-2437-4B88-B5E8-85354BAFD679}" name="수강료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8"/>
  <sheetViews>
    <sheetView view="pageBreakPreview" zoomScale="60" zoomScaleNormal="100" workbookViewId="0">
      <selection activeCell="J20" sqref="J20"/>
    </sheetView>
  </sheetViews>
  <sheetFormatPr defaultRowHeight="17.399999999999999"/>
  <cols>
    <col min="3" max="3" width="5.8984375" customWidth="1"/>
    <col min="5" max="5" width="10.8984375" bestFit="1" customWidth="1"/>
    <col min="6" max="7" width="12.898437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8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8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8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8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8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8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8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8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8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8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8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8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8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8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8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8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8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8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8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8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8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8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8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8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8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8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8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8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8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8">
        <f t="shared" si="0"/>
        <v>81000</v>
      </c>
    </row>
    <row r="34" spans="1:5">
      <c r="A34" s="17" t="s">
        <v>115</v>
      </c>
    </row>
    <row r="35" spans="1:5">
      <c r="A35" t="b">
        <f>OR(RIGHT($B3, 1)= "수", AND($D3&lt;&gt;"영어", $C3=3))</f>
        <v>0</v>
      </c>
    </row>
    <row r="37" spans="1:5">
      <c r="A37" t="s">
        <v>116</v>
      </c>
      <c r="B37" t="s">
        <v>117</v>
      </c>
      <c r="C37" t="s">
        <v>118</v>
      </c>
      <c r="D37" t="s">
        <v>119</v>
      </c>
      <c r="E37" t="s">
        <v>120</v>
      </c>
    </row>
    <row r="38" spans="1:5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(MOD(ROW(3:3), 2) = 0)*($D3="국사")</formula>
    </cfRule>
  </conditionalFormatting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workbookViewId="0">
      <selection activeCell="D6" sqref="D6"/>
    </sheetView>
  </sheetViews>
  <sheetFormatPr defaultRowHeight="17.399999999999999"/>
  <cols>
    <col min="1" max="1" width="5.3984375" customWidth="1"/>
    <col min="7" max="7" width="10.8984375" bestFit="1" customWidth="1"/>
    <col min="8" max="8" width="11" bestFit="1" customWidth="1"/>
    <col min="9" max="9" width="5.3984375" customWidth="1"/>
    <col min="10" max="10" width="12.3984375" customWidth="1"/>
    <col min="11" max="14" width="9.3984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 = "가", "영어", IF(LEFT(B4,1) = "나", "수학", IF(LEFT(B4,1)="다", "국어", "국사")))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>
        <f t="array" ref="K4">COUNT(IF((LEFT($B$4:$B$33,1)=$J4)*(RIGHT($B$4:$B$33,1)*1=K$3),1))</f>
        <v>1</v>
      </c>
      <c r="L4" s="1">
        <f t="array" ref="L4">COUNT(IF((LEFT($B$4:$B$33,1)=$J4)*(RIGHT($B$4:$B$33,1)*1=L$3),1))</f>
        <v>3</v>
      </c>
      <c r="M4" s="1">
        <f t="array" ref="M4">COUNT(IF((LEFT($B$4:$B$33,1)=$J4)*(RIGHT($B$4:$B$33,1)*1=M$3),1))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 = "가", "영어", IF(LEFT(B5,1) = "나", "수학", IF(LEFT(B5,1)="다", "국어", "국사")))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>
        <f t="array" ref="K5">COUNT(IF((LEFT($B$4:$B$33,1)=$J5)*(RIGHT($B$4:$B$33,1)*1=K$3),1))</f>
        <v>2</v>
      </c>
      <c r="L5" s="1">
        <f t="array" ref="L5">COUNT(IF((LEFT($B$4:$B$33,1)=$J5)*(RIGHT($B$4:$B$33,1)*1=L$3),1))</f>
        <v>0</v>
      </c>
      <c r="M5" s="1">
        <f t="array" ref="M5">COUNT(IF((LEFT($B$4:$B$33,1)=$J5)*(RIGHT($B$4:$B$33,1)*1=M$3),1))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>
        <f t="array" ref="K6">COUNT(IF((LEFT($B$4:$B$33,1)=$J6)*(RIGHT($B$4:$B$33,1)*1=K$3),1))</f>
        <v>5</v>
      </c>
      <c r="L6" s="1">
        <f t="array" ref="L6">COUNT(IF((LEFT($B$4:$B$33,1)=$J6)*(RIGHT($B$4:$B$33,1)*1=L$3),1))</f>
        <v>3</v>
      </c>
      <c r="M6" s="1">
        <f t="array" ref="M6">COUNT(IF((LEFT($B$4:$B$33,1)=$J6)*(RIGHT($B$4:$B$33,1)*1=M$3),1))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104500</v>
      </c>
      <c r="J7" s="1" t="s">
        <v>68</v>
      </c>
      <c r="K7" s="1">
        <f t="array" ref="K7">COUNT(IF((LEFT($B$4:$B$33,1)=$J7)*(RIGHT($B$4:$B$33,1)*1=K$3),1))</f>
        <v>4</v>
      </c>
      <c r="L7" s="1">
        <f t="array" ref="L7">COUNT(IF((LEFT($B$4:$B$33,1)=$J7)*(RIGHT($B$4:$B$33,1)*1=L$3),1))</f>
        <v>1</v>
      </c>
      <c r="M7" s="1">
        <f t="array" ref="M7">COUNT(IF((LEFT($B$4:$B$33,1)=$J7)*(RIGHT($B$4:$B$33,1)*1=M$3),1))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95000</v>
      </c>
      <c r="J12" s="3" t="s">
        <v>70</v>
      </c>
      <c r="K12" s="5">
        <f>DSUM($E$3:$G$33, 3, K10:K11)</f>
        <v>920000</v>
      </c>
      <c r="L12" s="5">
        <f t="shared" ref="L12:N12" si="1">DSUM($E$3:$G$33, 3, L10:L11)</f>
        <v>320000</v>
      </c>
      <c r="M12" s="5">
        <f t="shared" si="1"/>
        <v>900000</v>
      </c>
      <c r="N12" s="5">
        <f t="shared" si="1"/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AVERAGE(IF($E$4:$E$33=K11, $G$4:$G$33))</f>
        <v>115000</v>
      </c>
      <c r="L13" s="6">
        <f t="array" ref="L13">AVERAGE(IF($E$4:$E$33=L11, $G$4:$G$33))</f>
        <v>106666.66666666667</v>
      </c>
      <c r="M13" s="6">
        <f t="array" ref="M13">AVERAGE(IF($E$4:$E$33=M11, $G$4:$G$33))</f>
        <v>100000</v>
      </c>
      <c r="N13" s="6">
        <f t="array" ref="N13">AVERAGE(IF($E$4:$E$33=N11, 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FEC77-2070-4AA8-9F99-DE5A259D57E3}">
  <sheetPr codeName="Sheet8"/>
  <dimension ref="A1:D15"/>
  <sheetViews>
    <sheetView workbookViewId="0">
      <selection sqref="A1:D15"/>
    </sheetView>
  </sheetViews>
  <sheetFormatPr defaultRowHeight="17.399999999999999"/>
  <cols>
    <col min="1" max="1" width="9.796875" customWidth="1"/>
  </cols>
  <sheetData>
    <row r="1" spans="1:4">
      <c r="A1" t="s">
        <v>0</v>
      </c>
      <c r="B1" t="s">
        <v>1</v>
      </c>
      <c r="C1" t="s">
        <v>2</v>
      </c>
      <c r="D1" t="s">
        <v>5</v>
      </c>
    </row>
    <row r="2" spans="1:4">
      <c r="A2" t="s">
        <v>25</v>
      </c>
      <c r="B2" t="s">
        <v>26</v>
      </c>
      <c r="C2">
        <v>1</v>
      </c>
      <c r="D2">
        <v>90000</v>
      </c>
    </row>
    <row r="3" spans="1:4">
      <c r="A3" t="s">
        <v>25</v>
      </c>
      <c r="B3" t="s">
        <v>122</v>
      </c>
      <c r="C3">
        <v>2</v>
      </c>
      <c r="D3">
        <v>100000</v>
      </c>
    </row>
    <row r="4" spans="1:4">
      <c r="A4" t="s">
        <v>25</v>
      </c>
      <c r="B4" t="s">
        <v>123</v>
      </c>
      <c r="C4">
        <v>1</v>
      </c>
      <c r="D4">
        <v>100000</v>
      </c>
    </row>
    <row r="5" spans="1:4">
      <c r="A5" t="s">
        <v>25</v>
      </c>
      <c r="B5" t="s">
        <v>124</v>
      </c>
      <c r="C5">
        <v>1</v>
      </c>
      <c r="D5">
        <v>90000</v>
      </c>
    </row>
    <row r="6" spans="1:4">
      <c r="A6" t="s">
        <v>25</v>
      </c>
      <c r="B6" t="s">
        <v>59</v>
      </c>
      <c r="C6">
        <v>1</v>
      </c>
      <c r="D6">
        <v>90000</v>
      </c>
    </row>
    <row r="7" spans="1:4">
      <c r="A7" t="s">
        <v>25</v>
      </c>
      <c r="B7" t="s">
        <v>121</v>
      </c>
      <c r="C7">
        <v>1</v>
      </c>
      <c r="D7">
        <v>90000</v>
      </c>
    </row>
    <row r="8" spans="1:4">
      <c r="A8" t="s">
        <v>25</v>
      </c>
      <c r="B8" t="s">
        <v>38</v>
      </c>
      <c r="C8">
        <v>1</v>
      </c>
      <c r="D8">
        <v>90000</v>
      </c>
    </row>
    <row r="9" spans="1:4">
      <c r="A9" t="s">
        <v>25</v>
      </c>
      <c r="B9" t="s">
        <v>34</v>
      </c>
      <c r="C9">
        <v>1</v>
      </c>
      <c r="D9">
        <v>90000</v>
      </c>
    </row>
    <row r="10" spans="1:4">
      <c r="A10" t="s">
        <v>25</v>
      </c>
      <c r="B10" t="s">
        <v>48</v>
      </c>
      <c r="C10">
        <v>1</v>
      </c>
      <c r="D10">
        <v>90000</v>
      </c>
    </row>
    <row r="11" spans="1:4">
      <c r="A11" t="s">
        <v>15</v>
      </c>
      <c r="B11" t="s">
        <v>16</v>
      </c>
      <c r="C11">
        <v>2</v>
      </c>
      <c r="D11">
        <v>100000</v>
      </c>
    </row>
    <row r="12" spans="1:4">
      <c r="A12" t="s">
        <v>15</v>
      </c>
      <c r="B12" t="s">
        <v>56</v>
      </c>
      <c r="C12">
        <v>2</v>
      </c>
      <c r="D12">
        <v>100000</v>
      </c>
    </row>
    <row r="13" spans="1:4">
      <c r="A13" t="s">
        <v>15</v>
      </c>
      <c r="B13" t="s">
        <v>47</v>
      </c>
      <c r="C13">
        <v>2</v>
      </c>
      <c r="D13">
        <v>100000</v>
      </c>
    </row>
    <row r="14" spans="1:4">
      <c r="A14" t="s">
        <v>28</v>
      </c>
      <c r="B14" t="s">
        <v>29</v>
      </c>
      <c r="C14">
        <v>3</v>
      </c>
      <c r="D14">
        <v>110000</v>
      </c>
    </row>
    <row r="15" spans="1:4">
      <c r="A15" t="s">
        <v>28</v>
      </c>
      <c r="B15" t="s">
        <v>50</v>
      </c>
      <c r="C15">
        <v>3</v>
      </c>
      <c r="D15">
        <v>110000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workbookViewId="0">
      <selection activeCell="C7" sqref="C7:C9 C11:C13 C15:C16 C18:C20"/>
      <pivotSelection pane="bottomRight" showHeader="1" axis="axisRow" dimension="1" activeRow="6" activeCol="2" previousRow="6" previousCol="2" click="1" r:id="rId1">
        <pivotArea dataOnly="0" labelOnly="1" fieldPosition="0">
          <references count="1">
            <reference field="0" count="0"/>
          </references>
        </pivotArea>
      </pivotSelection>
    </sheetView>
  </sheetViews>
  <sheetFormatPr defaultRowHeight="17.399999999999999"/>
  <cols>
    <col min="2" max="2" width="11.19921875" bestFit="1" customWidth="1"/>
    <col min="3" max="3" width="10.59765625" bestFit="1" customWidth="1"/>
    <col min="4" max="4" width="8.59765625" bestFit="1" customWidth="1"/>
    <col min="5" max="5" width="12.19921875" bestFit="1" customWidth="1"/>
  </cols>
  <sheetData>
    <row r="3" spans="2:5">
      <c r="B3" s="19" t="s">
        <v>2</v>
      </c>
      <c r="C3" t="s">
        <v>126</v>
      </c>
    </row>
    <row r="5" spans="2:5">
      <c r="B5" s="19" t="s">
        <v>127</v>
      </c>
      <c r="C5" s="19" t="s">
        <v>0</v>
      </c>
      <c r="D5" t="s">
        <v>128</v>
      </c>
      <c r="E5" t="s">
        <v>129</v>
      </c>
    </row>
    <row r="6" spans="2:5">
      <c r="B6" t="s">
        <v>17</v>
      </c>
      <c r="D6" s="20">
        <v>14</v>
      </c>
      <c r="E6" s="21">
        <v>96428.571428571435</v>
      </c>
    </row>
    <row r="7" spans="2:5">
      <c r="C7" t="s">
        <v>25</v>
      </c>
      <c r="D7" s="20">
        <v>9</v>
      </c>
      <c r="E7" s="21">
        <v>92222.222222222219</v>
      </c>
    </row>
    <row r="8" spans="2:5">
      <c r="C8" t="s">
        <v>15</v>
      </c>
      <c r="D8" s="20">
        <v>3</v>
      </c>
      <c r="E8" s="21">
        <v>100000</v>
      </c>
    </row>
    <row r="9" spans="2:5">
      <c r="C9" t="s">
        <v>28</v>
      </c>
      <c r="D9" s="20">
        <v>2</v>
      </c>
      <c r="E9" s="21">
        <v>110000</v>
      </c>
    </row>
    <row r="10" spans="2:5">
      <c r="B10" t="s">
        <v>13</v>
      </c>
      <c r="D10" s="20">
        <v>10</v>
      </c>
      <c r="E10" s="21">
        <v>100000</v>
      </c>
    </row>
    <row r="11" spans="2:5">
      <c r="C11" t="s">
        <v>11</v>
      </c>
      <c r="D11" s="20">
        <v>4</v>
      </c>
      <c r="E11" s="21">
        <v>90000</v>
      </c>
    </row>
    <row r="12" spans="2:5">
      <c r="C12" t="s">
        <v>35</v>
      </c>
      <c r="D12" s="20">
        <v>2</v>
      </c>
      <c r="E12" s="21">
        <v>100000</v>
      </c>
    </row>
    <row r="13" spans="2:5">
      <c r="C13" t="s">
        <v>31</v>
      </c>
      <c r="D13" s="20">
        <v>4</v>
      </c>
      <c r="E13" s="21">
        <v>110000</v>
      </c>
    </row>
    <row r="14" spans="2:5">
      <c r="B14" t="s">
        <v>45</v>
      </c>
      <c r="D14" s="20">
        <v>4</v>
      </c>
      <c r="E14" s="21">
        <v>110000</v>
      </c>
    </row>
    <row r="15" spans="2:5">
      <c r="C15" t="s">
        <v>43</v>
      </c>
      <c r="D15" s="20">
        <v>2</v>
      </c>
      <c r="E15" s="21">
        <v>100000</v>
      </c>
    </row>
    <row r="16" spans="2:5">
      <c r="C16" t="s">
        <v>53</v>
      </c>
      <c r="D16" s="20">
        <v>2</v>
      </c>
      <c r="E16" s="21">
        <v>120000</v>
      </c>
    </row>
    <row r="17" spans="2:5">
      <c r="B17" t="s">
        <v>9</v>
      </c>
      <c r="D17" s="20">
        <v>9</v>
      </c>
      <c r="E17" s="21">
        <v>115555.55555555556</v>
      </c>
    </row>
    <row r="18" spans="2:5">
      <c r="C18" t="s">
        <v>22</v>
      </c>
      <c r="D18" s="20">
        <v>1</v>
      </c>
      <c r="E18" s="21">
        <v>110000</v>
      </c>
    </row>
    <row r="19" spans="2:5">
      <c r="C19" t="s">
        <v>7</v>
      </c>
      <c r="D19" s="20">
        <v>3</v>
      </c>
      <c r="E19" s="21">
        <v>110000</v>
      </c>
    </row>
    <row r="20" spans="2:5">
      <c r="C20" t="s">
        <v>19</v>
      </c>
      <c r="D20" s="20">
        <v>5</v>
      </c>
      <c r="E20" s="21">
        <v>120000</v>
      </c>
    </row>
    <row r="21" spans="2:5">
      <c r="B21" t="s">
        <v>125</v>
      </c>
      <c r="D21" s="20">
        <v>37</v>
      </c>
      <c r="E21" s="21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18"/>
  <sheetViews>
    <sheetView tabSelected="1" workbookViewId="0">
      <selection activeCell="L9" sqref="L9"/>
    </sheetView>
  </sheetViews>
  <sheetFormatPr defaultRowHeight="17.399999999999999"/>
  <cols>
    <col min="4" max="4" width="10.19921875" customWidth="1"/>
    <col min="5" max="5" width="10.8984375" bestFit="1" customWidth="1"/>
    <col min="6" max="6" width="12.09765625" customWidth="1"/>
    <col min="7" max="7" width="10.699218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>
      <c r="A7" s="1" t="s">
        <v>82</v>
      </c>
      <c r="B7" s="1">
        <v>95</v>
      </c>
      <c r="C7" s="1">
        <v>53</v>
      </c>
      <c r="D7" s="1">
        <v>300</v>
      </c>
      <c r="E7" s="5">
        <v>26400</v>
      </c>
      <c r="F7" s="1">
        <v>315</v>
      </c>
      <c r="G7" s="5">
        <v>8316000</v>
      </c>
    </row>
    <row r="8" spans="1:7">
      <c r="A8" s="1" t="s">
        <v>79</v>
      </c>
      <c r="B8" s="1">
        <v>95</v>
      </c>
      <c r="C8" s="1">
        <v>51</v>
      </c>
      <c r="D8" s="1">
        <v>250</v>
      </c>
      <c r="E8" s="5">
        <v>24750</v>
      </c>
      <c r="F8" s="1">
        <v>288</v>
      </c>
      <c r="G8" s="5">
        <v>7128000</v>
      </c>
    </row>
    <row r="9" spans="1:7">
      <c r="A9" s="1" t="s">
        <v>81</v>
      </c>
      <c r="B9" s="1">
        <v>95</v>
      </c>
      <c r="C9" s="1">
        <v>92</v>
      </c>
      <c r="D9" s="1">
        <v>200</v>
      </c>
      <c r="E9" s="5">
        <v>42550</v>
      </c>
      <c r="F9" s="1">
        <v>224</v>
      </c>
      <c r="G9" s="5">
        <v>9531200</v>
      </c>
    </row>
    <row r="10" spans="1:7">
      <c r="A10" s="1" t="s">
        <v>80</v>
      </c>
      <c r="B10" s="1">
        <v>95</v>
      </c>
      <c r="C10" s="1">
        <v>59</v>
      </c>
      <c r="D10" s="1">
        <v>200</v>
      </c>
      <c r="E10" s="5">
        <v>35780</v>
      </c>
      <c r="F10" s="1">
        <v>182</v>
      </c>
      <c r="G10" s="5">
        <v>6511960</v>
      </c>
    </row>
    <row r="11" spans="1:7">
      <c r="A11" s="1" t="s">
        <v>82</v>
      </c>
      <c r="B11" s="1">
        <v>100</v>
      </c>
      <c r="C11" s="1">
        <v>76</v>
      </c>
      <c r="D11" s="1">
        <v>300</v>
      </c>
      <c r="E11" s="5">
        <v>26400</v>
      </c>
      <c r="F11" s="1">
        <v>249</v>
      </c>
      <c r="G11" s="5">
        <v>6573600</v>
      </c>
    </row>
    <row r="12" spans="1:7">
      <c r="A12" s="1" t="s">
        <v>79</v>
      </c>
      <c r="B12" s="1">
        <v>100</v>
      </c>
      <c r="C12" s="1">
        <v>26</v>
      </c>
      <c r="D12" s="1">
        <v>250</v>
      </c>
      <c r="E12" s="5">
        <v>24750</v>
      </c>
      <c r="F12" s="1">
        <v>213</v>
      </c>
      <c r="G12" s="5">
        <v>5271750</v>
      </c>
    </row>
    <row r="13" spans="1:7">
      <c r="A13" s="1" t="s">
        <v>81</v>
      </c>
      <c r="B13" s="1">
        <v>100</v>
      </c>
      <c r="C13" s="1">
        <v>55</v>
      </c>
      <c r="D13" s="1">
        <v>200</v>
      </c>
      <c r="E13" s="5">
        <v>42550</v>
      </c>
      <c r="F13" s="1">
        <v>213</v>
      </c>
      <c r="G13" s="5">
        <v>9063150</v>
      </c>
    </row>
    <row r="14" spans="1:7">
      <c r="A14" s="1" t="s">
        <v>80</v>
      </c>
      <c r="B14" s="1">
        <v>100</v>
      </c>
      <c r="C14" s="1">
        <v>64</v>
      </c>
      <c r="D14" s="1">
        <v>250</v>
      </c>
      <c r="E14" s="5">
        <v>35780</v>
      </c>
      <c r="F14" s="1">
        <v>241</v>
      </c>
      <c r="G14" s="5">
        <v>8622980</v>
      </c>
    </row>
    <row r="15" spans="1:7">
      <c r="A15" s="1" t="s">
        <v>82</v>
      </c>
      <c r="B15" s="1">
        <v>105</v>
      </c>
      <c r="C15" s="1">
        <v>63</v>
      </c>
      <c r="D15" s="1">
        <v>250</v>
      </c>
      <c r="E15" s="5">
        <v>26400</v>
      </c>
      <c r="F15" s="1">
        <v>258</v>
      </c>
      <c r="G15" s="5">
        <v>6811200</v>
      </c>
    </row>
    <row r="16" spans="1:7">
      <c r="A16" s="1" t="s">
        <v>79</v>
      </c>
      <c r="B16" s="1">
        <v>105</v>
      </c>
      <c r="C16" s="1">
        <v>85</v>
      </c>
      <c r="D16" s="1">
        <v>200</v>
      </c>
      <c r="E16" s="5">
        <v>24750</v>
      </c>
      <c r="F16" s="1">
        <v>259</v>
      </c>
      <c r="G16" s="5">
        <v>6410250</v>
      </c>
    </row>
    <row r="17" spans="1:7">
      <c r="A17" s="1" t="s">
        <v>81</v>
      </c>
      <c r="B17" s="1">
        <v>105</v>
      </c>
      <c r="C17" s="1">
        <v>86</v>
      </c>
      <c r="D17" s="1">
        <v>150</v>
      </c>
      <c r="E17" s="5">
        <v>42550</v>
      </c>
      <c r="F17" s="1">
        <v>186</v>
      </c>
      <c r="G17" s="5">
        <v>7914300</v>
      </c>
    </row>
    <row r="18" spans="1:7">
      <c r="A18" s="1" t="s">
        <v>80</v>
      </c>
      <c r="B18" s="1">
        <v>105</v>
      </c>
      <c r="C18" s="1">
        <v>29</v>
      </c>
      <c r="D18" s="1">
        <v>150</v>
      </c>
      <c r="E18" s="5">
        <v>35780</v>
      </c>
      <c r="F18" s="1">
        <v>153</v>
      </c>
      <c r="G18" s="5">
        <v>5474340</v>
      </c>
    </row>
  </sheetData>
  <sortState xmlns:xlrd2="http://schemas.microsoft.com/office/spreadsheetml/2017/richdata2" ref="A3:G18">
    <sortCondition ref="B3:B18"/>
    <sortCondition ref="A3:A18"/>
  </sortState>
  <phoneticPr fontId="1" type="noConversion"/>
  <dataValidations count="2">
    <dataValidation type="custom" allowBlank="1" showInputMessage="1" showErrorMessage="1" sqref="A11:A14 A3:A6 A7:A10 A15:A18" xr:uid="{060460E5-CB22-4626-8776-43054E1ED1A9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" sqref="B3:B18" xr:uid="{7DFF657A-2E2A-4D63-9122-2CB2AE2BDD08}">
      <formula1>MOD(B3, 5) = 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topLeftCell="A13" workbookViewId="0">
      <selection activeCell="L13" sqref="L13"/>
    </sheetView>
  </sheetViews>
  <sheetFormatPr defaultRowHeight="17.399999999999999"/>
  <cols>
    <col min="2" max="2" width="12.59765625" customWidth="1"/>
    <col min="3" max="5" width="10.89843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F15" sqref="F15"/>
    </sheetView>
  </sheetViews>
  <sheetFormatPr defaultRowHeight="17.399999999999999"/>
  <cols>
    <col min="1" max="1" width="3.59765625" customWidth="1"/>
    <col min="2" max="2" width="10.89843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2">
        <v>272000</v>
      </c>
      <c r="D4" s="22">
        <v>324000</v>
      </c>
      <c r="E4" s="22">
        <v>99000</v>
      </c>
    </row>
    <row r="5" spans="2:5">
      <c r="B5" s="1" t="s">
        <v>10</v>
      </c>
      <c r="C5" s="22">
        <v>364000</v>
      </c>
      <c r="D5" s="22">
        <v>81000</v>
      </c>
      <c r="E5" s="22">
        <v>192000</v>
      </c>
    </row>
    <row r="6" spans="2:5">
      <c r="B6" s="1" t="s">
        <v>33</v>
      </c>
      <c r="C6" s="22">
        <v>203000</v>
      </c>
      <c r="D6" s="22">
        <v>486000</v>
      </c>
      <c r="E6" s="22">
        <v>613000</v>
      </c>
    </row>
    <row r="7" spans="2:5">
      <c r="B7" s="1" t="s">
        <v>14</v>
      </c>
      <c r="C7" s="22">
        <v>323000</v>
      </c>
      <c r="D7" s="22">
        <v>70000</v>
      </c>
      <c r="E7" s="22">
        <v>486000</v>
      </c>
    </row>
    <row r="8" spans="2:5">
      <c r="B8" s="1" t="s">
        <v>27</v>
      </c>
      <c r="C8" s="22">
        <v>381000</v>
      </c>
      <c r="D8" s="22">
        <v>120000</v>
      </c>
      <c r="E8" s="22">
        <v>81000</v>
      </c>
    </row>
  </sheetData>
  <phoneticPr fontId="1" type="noConversion"/>
  <conditionalFormatting sqref="C4:E8"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서식적용">
                <anchor moveWithCells="1" sizeWithCells="1">
                  <from>
                    <xdr:col>3</xdr:col>
                    <xdr:colOff>22860</xdr:colOff>
                    <xdr:row>9</xdr:row>
                    <xdr:rowOff>22860</xdr:rowOff>
                  </from>
                  <to>
                    <xdr:col>3</xdr:col>
                    <xdr:colOff>937260</xdr:colOff>
                    <xdr:row>10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Button 2">
              <controlPr defaultSize="0" print="0" autoFill="0" autoPict="0" macro="[0]!색조보기">
                <anchor moveWithCells="1" sizeWithCells="1">
                  <from>
                    <xdr:col>4</xdr:col>
                    <xdr:colOff>22860</xdr:colOff>
                    <xdr:row>9</xdr:row>
                    <xdr:rowOff>15240</xdr:rowOff>
                  </from>
                  <to>
                    <xdr:col>4</xdr:col>
                    <xdr:colOff>960120</xdr:colOff>
                    <xdr:row>10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C16" sqref="C16"/>
    </sheetView>
  </sheetViews>
  <sheetFormatPr defaultRowHeight="17.399999999999999"/>
  <cols>
    <col min="6" max="6" width="9.3984375" bestFit="1" customWidth="1"/>
    <col min="12" max="12" width="10.3984375" customWidth="1"/>
  </cols>
  <sheetData>
    <row r="2" spans="1:12" ht="18" thickBot="1">
      <c r="A2" t="s">
        <v>63</v>
      </c>
      <c r="B2" s="23" t="s">
        <v>130</v>
      </c>
      <c r="I2" t="s">
        <v>88</v>
      </c>
    </row>
    <row r="3" spans="1:12" ht="18" thickTop="1">
      <c r="A3" s="7" t="s">
        <v>89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90</v>
      </c>
      <c r="I3" s="8" t="s">
        <v>0</v>
      </c>
      <c r="J3" s="9" t="s">
        <v>3</v>
      </c>
      <c r="K3" s="9" t="s">
        <v>4</v>
      </c>
      <c r="L3" s="10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1">
        <v>100000</v>
      </c>
      <c r="I4" s="12" t="s">
        <v>92</v>
      </c>
      <c r="J4" s="1" t="s">
        <v>17</v>
      </c>
      <c r="K4" s="1" t="s">
        <v>93</v>
      </c>
      <c r="L4" s="13">
        <v>100000</v>
      </c>
    </row>
    <row r="5" spans="1:12">
      <c r="I5" s="12" t="s">
        <v>94</v>
      </c>
      <c r="J5" s="1" t="s">
        <v>95</v>
      </c>
      <c r="K5" s="1" t="s">
        <v>96</v>
      </c>
      <c r="L5" s="13">
        <v>110000</v>
      </c>
    </row>
    <row r="6" spans="1:12">
      <c r="F6" s="11"/>
      <c r="I6" s="12" t="s">
        <v>97</v>
      </c>
      <c r="J6" s="1" t="s">
        <v>13</v>
      </c>
      <c r="K6" s="1" t="s">
        <v>98</v>
      </c>
      <c r="L6" s="13">
        <v>100000</v>
      </c>
    </row>
    <row r="7" spans="1:12">
      <c r="I7" s="12" t="s">
        <v>99</v>
      </c>
      <c r="J7" s="1" t="s">
        <v>100</v>
      </c>
      <c r="K7" s="1" t="s">
        <v>101</v>
      </c>
      <c r="L7" s="13">
        <v>100000</v>
      </c>
    </row>
    <row r="8" spans="1:12">
      <c r="I8" s="12" t="s">
        <v>102</v>
      </c>
      <c r="J8" s="1" t="s">
        <v>9</v>
      </c>
      <c r="K8" s="1" t="s">
        <v>103</v>
      </c>
      <c r="L8" s="13">
        <v>120000</v>
      </c>
    </row>
    <row r="9" spans="1:12">
      <c r="I9" s="12" t="s">
        <v>104</v>
      </c>
      <c r="J9" s="1" t="s">
        <v>105</v>
      </c>
      <c r="K9" s="1" t="s">
        <v>106</v>
      </c>
      <c r="L9" s="13">
        <v>120000</v>
      </c>
    </row>
    <row r="10" spans="1:12">
      <c r="I10" s="12" t="s">
        <v>107</v>
      </c>
      <c r="J10" s="1" t="s">
        <v>45</v>
      </c>
      <c r="K10" s="1" t="s">
        <v>108</v>
      </c>
      <c r="L10" s="13">
        <v>110000</v>
      </c>
    </row>
    <row r="11" spans="1:12">
      <c r="I11" s="12" t="s">
        <v>109</v>
      </c>
      <c r="J11" s="1" t="s">
        <v>110</v>
      </c>
      <c r="K11" s="1" t="s">
        <v>111</v>
      </c>
      <c r="L11" s="13">
        <v>100000</v>
      </c>
    </row>
    <row r="12" spans="1:12" ht="18" thickBot="1">
      <c r="I12" s="14" t="s">
        <v>112</v>
      </c>
      <c r="J12" s="15" t="s">
        <v>113</v>
      </c>
      <c r="K12" s="15" t="s">
        <v>114</v>
      </c>
      <c r="L12" s="16">
        <v>100000</v>
      </c>
    </row>
    <row r="13" spans="1:12" ht="18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426720</xdr:colOff>
                <xdr:row>0</xdr:row>
                <xdr:rowOff>45720</xdr:rowOff>
              </from>
              <to>
                <xdr:col>5</xdr:col>
                <xdr:colOff>701040</xdr:colOff>
                <xdr:row>1</xdr:row>
                <xdr:rowOff>160020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박건하 박건하</cp:lastModifiedBy>
  <dcterms:created xsi:type="dcterms:W3CDTF">2023-08-09T00:13:15Z</dcterms:created>
  <dcterms:modified xsi:type="dcterms:W3CDTF">2024-10-29T10:18:50Z</dcterms:modified>
</cp:coreProperties>
</file>