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8c2761aae189654/바탕 화면/"/>
    </mc:Choice>
  </mc:AlternateContent>
  <xr:revisionPtr revIDLastSave="167" documentId="13_ncr:1_{E628193B-E654-430D-AF75-57AFBF2C977C}" xr6:coauthVersionLast="47" xr6:coauthVersionMax="47" xr10:uidLastSave="{D8B594A8-AC8B-4D40-8BA2-0BD4A790897A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기본작업!$A$2:$G$48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3" l="1" a="1"/>
  <c r="L4" i="3" s="1"/>
  <c r="M4" i="3" a="1"/>
  <c r="M4" i="3" s="1"/>
  <c r="L5" i="3" a="1"/>
  <c r="L5" i="3" s="1"/>
  <c r="M5" i="3" a="1"/>
  <c r="M5" i="3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/>
  <c r="K7" i="3" a="1"/>
  <c r="K7" i="3" s="1"/>
  <c r="K4" i="3" a="1"/>
  <c r="K4" i="3" s="1"/>
  <c r="A25" i="5"/>
  <c r="A19" i="5"/>
  <c r="A13" i="5"/>
  <c r="A7" i="5"/>
  <c r="A27" i="5" s="1"/>
  <c r="F26" i="5"/>
  <c r="F20" i="5"/>
  <c r="F14" i="5"/>
  <c r="F8" i="5"/>
  <c r="F28" i="5" s="1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18" i="3" a="1"/>
  <c r="H26" i="3" a="1"/>
  <c r="H27" i="3" a="1"/>
  <c r="H29" i="3" a="1"/>
  <c r="H23" i="3" a="1"/>
  <c r="H24" i="3" a="1"/>
  <c r="H33" i="3" a="1"/>
  <c r="H10" i="3" a="1"/>
  <c r="H21" i="3" a="1"/>
  <c r="H30" i="3" a="1"/>
  <c r="H7" i="3" a="1"/>
  <c r="H8" i="3" a="1"/>
  <c r="H17" i="3" a="1"/>
  <c r="H22" i="3" a="1"/>
  <c r="H32" i="3" a="1"/>
  <c r="H9" i="3" a="1"/>
  <c r="H11" i="3" a="1"/>
  <c r="H19" i="3" a="1"/>
  <c r="H6" i="3" a="1"/>
  <c r="H31" i="3" a="1"/>
  <c r="H12" i="3" a="1"/>
  <c r="H20" i="3" a="1"/>
  <c r="H28" i="3" a="1"/>
  <c r="H13" i="3" a="1"/>
  <c r="H14" i="3" a="1"/>
  <c r="H15" i="3" a="1"/>
  <c r="H16" i="3" a="1"/>
  <c r="H25" i="3" a="1"/>
  <c r="H4" i="3" a="1"/>
  <c r="H25" i="3" l="1"/>
  <c r="H16" i="3"/>
  <c r="H15" i="3"/>
  <c r="H14" i="3"/>
  <c r="H13" i="3"/>
  <c r="H28" i="3"/>
  <c r="H20" i="3"/>
  <c r="H12" i="3"/>
  <c r="H31" i="3"/>
  <c r="H6" i="3"/>
  <c r="H19" i="3"/>
  <c r="H11" i="3"/>
  <c r="H9" i="3"/>
  <c r="H32" i="3"/>
  <c r="H22" i="3"/>
  <c r="H17" i="3"/>
  <c r="H8" i="3"/>
  <c r="H7" i="3"/>
  <c r="H30" i="3"/>
  <c r="H21" i="3"/>
  <c r="H10" i="3"/>
  <c r="H33" i="3"/>
  <c r="H24" i="3"/>
  <c r="H23" i="3"/>
  <c r="H29" i="3"/>
  <c r="H27" i="3"/>
  <c r="H26" i="3"/>
  <c r="H18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335CCCB-800C-4835-92F5-096C73305EB8}" sourceFile="C:\Users\kimhe\OneDrive\바탕 화면\수강현황.accdb" odcFile="C:\Users\kimhe\OneDrive\문서\내 데이터 원본\수강현황 1학기강의.od.odc" keepAlive="1" name="수강현황 1학기강의.od" type="5" refreshedVersion="8" background="1">
    <dbPr connection="Provider=Microsoft.ACE.OLEDB.12.0;User ID=Admin;Data Source=C:\Users\kimhe\OneDrive\바탕 화면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sharedStrings.xml><?xml version="1.0" encoding="utf-8"?>
<sst xmlns="http://schemas.openxmlformats.org/spreadsheetml/2006/main" count="465" uniqueCount="140">
  <si>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</si>
  <si>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</si>
  <si>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</si>
  <si>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</si>
  <si>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</si>
  <si>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</si>
  <si>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</si>
  <si>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</si>
  <si>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</si>
  <si>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</si>
  <si>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</si>
  <si>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</si>
  <si>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</si>
  <si>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</si>
  <si>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</si>
  <si>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</si>
  <si>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</si>
  <si>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</si>
  <si>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</si>
  <si>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</si>
  <si>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</si>
  <si>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</si>
  <si>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</si>
  <si>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</si>
  <si>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</si>
  <si>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</si>
  <si>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</si>
  <si>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</si>
  <si>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</si>
  <si>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</si>
  <si>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</si>
  <si>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</si>
  <si>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</si>
  <si>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</si>
  <si>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</si>
  <si>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</si>
  <si>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</si>
  <si>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</si>
  <si>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</si>
  <si>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</si>
  <si>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</si>
  <si>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</si>
  <si>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</si>
  <si>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</si>
  <si>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</si>
  <si>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</si>
  <si>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</si>
  <si>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</si>
  <si>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</si>
  <si>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</si>
  <si>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</si>
  <si>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</si>
  <si>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</si>
  <si>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</si>
  <si>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</si>
  <si>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</si>
  <si>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</si>
  <si>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</si>
  <si>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</si>
  <si>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</si>
  <si>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</si>
  <si>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</si>
  <si>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</si>
  <si>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</si>
  <si>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</si>
  <si>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</si>
  <si>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</si>
  <si>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</si>
  <si>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</si>
  <si>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</si>
  <si>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</si>
  <si>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</si>
  <si>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</si>
  <si>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</si>
  <si>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</si>
  <si>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</si>
  <si>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</si>
  <si>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</si>
  <si>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</si>
  <si>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</si>
  <si>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</si>
  <si>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</si>
  <si>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</si>
  <si>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</si>
  <si>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</si>
  <si>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</si>
  <si>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</si>
  <si>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</si>
  <si>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</si>
  <si>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</si>
  <si>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</si>
  <si>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</si>
  <si>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</si>
  <si>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</si>
  <si>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</si>
  <si>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</si>
  <si>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</si>
  <si>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</si>
  <si>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</si>
  <si>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</si>
  <si>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</si>
  <si>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</si>
  <si>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</si>
  <si>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</si>
  <si>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</si>
  <si>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</si>
  <si>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</si>
  <si>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</si>
  <si>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</si>
  <si>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</si>
  <si>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</si>
  <si>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</si>
  <si>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</si>
  <si>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</si>
  <si>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</si>
  <si>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</si>
  <si>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</si>
  <si>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</si>
  <si>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</si>
  <si>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</si>
  <si>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</si>
  <si>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총합계</t>
  </si>
  <si>
    <t>김영진</t>
  </si>
  <si>
    <t>명호준</t>
  </si>
  <si>
    <t>양민경</t>
  </si>
  <si>
    <t>이미철</t>
  </si>
  <si>
    <t>(모두)</t>
  </si>
  <si>
    <t>수강생수</t>
  </si>
  <si>
    <t>평균 : 수강료</t>
  </si>
  <si>
    <t>수강코드2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</si>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</sst>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v>3학년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EA-4E21-BD32-B781FE5494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  <a:alpha val="99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희진" refreshedDate="45539.480466319445" backgroundQuery="1" createdVersion="8" refreshedVersion="8" minRefreshableVersion="3" recordCount="37" xr:uid="{8BC344BD-565D-4AC0-8900-6B10AB8988BB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1"/>
          <x v="1"/>
          <x v="3"/>
          <x v="3"/>
          <x v="1"/>
          <x v="2"/>
          <x v="2"/>
          <x v="0"/>
          <x v="2"/>
          <x v="0"/>
          <x v="3"/>
        </discretePr>
        <groupItems count="4">
          <s v="그룹2"/>
          <s v="그룹3"/>
          <s v="그룹4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  <x v="0"/>
  </r>
  <r>
    <x v="1"/>
    <x v="1"/>
    <x v="1"/>
    <x v="0"/>
    <x v="1"/>
    <x v="1"/>
    <x v="1"/>
  </r>
  <r>
    <x v="2"/>
    <x v="2"/>
    <x v="1"/>
    <x v="1"/>
    <x v="2"/>
    <x v="2"/>
    <x v="2"/>
  </r>
  <r>
    <x v="3"/>
    <x v="3"/>
    <x v="2"/>
    <x v="1"/>
    <x v="3"/>
    <x v="1"/>
    <x v="3"/>
  </r>
  <r>
    <x v="1"/>
    <x v="4"/>
    <x v="1"/>
    <x v="0"/>
    <x v="1"/>
    <x v="1"/>
    <x v="1"/>
  </r>
  <r>
    <x v="2"/>
    <x v="5"/>
    <x v="1"/>
    <x v="1"/>
    <x v="2"/>
    <x v="2"/>
    <x v="2"/>
  </r>
  <r>
    <x v="0"/>
    <x v="6"/>
    <x v="0"/>
    <x v="0"/>
    <x v="0"/>
    <x v="0"/>
    <x v="0"/>
  </r>
  <r>
    <x v="2"/>
    <x v="7"/>
    <x v="1"/>
    <x v="1"/>
    <x v="2"/>
    <x v="2"/>
    <x v="2"/>
  </r>
  <r>
    <x v="4"/>
    <x v="8"/>
    <x v="2"/>
    <x v="0"/>
    <x v="4"/>
    <x v="3"/>
    <x v="4"/>
  </r>
  <r>
    <x v="5"/>
    <x v="9"/>
    <x v="1"/>
    <x v="2"/>
    <x v="5"/>
    <x v="1"/>
    <x v="1"/>
  </r>
  <r>
    <x v="3"/>
    <x v="10"/>
    <x v="2"/>
    <x v="1"/>
    <x v="3"/>
    <x v="1"/>
    <x v="3"/>
  </r>
  <r>
    <x v="6"/>
    <x v="11"/>
    <x v="0"/>
    <x v="2"/>
    <x v="6"/>
    <x v="0"/>
    <x v="0"/>
  </r>
  <r>
    <x v="3"/>
    <x v="12"/>
    <x v="2"/>
    <x v="1"/>
    <x v="3"/>
    <x v="1"/>
    <x v="3"/>
  </r>
  <r>
    <x v="6"/>
    <x v="13"/>
    <x v="0"/>
    <x v="2"/>
    <x v="6"/>
    <x v="0"/>
    <x v="0"/>
  </r>
  <r>
    <x v="6"/>
    <x v="14"/>
    <x v="0"/>
    <x v="2"/>
    <x v="6"/>
    <x v="0"/>
    <x v="0"/>
  </r>
  <r>
    <x v="5"/>
    <x v="15"/>
    <x v="1"/>
    <x v="2"/>
    <x v="5"/>
    <x v="1"/>
    <x v="1"/>
  </r>
  <r>
    <x v="7"/>
    <x v="16"/>
    <x v="0"/>
    <x v="3"/>
    <x v="7"/>
    <x v="3"/>
    <x v="5"/>
  </r>
  <r>
    <x v="4"/>
    <x v="17"/>
    <x v="2"/>
    <x v="0"/>
    <x v="4"/>
    <x v="3"/>
    <x v="4"/>
  </r>
  <r>
    <x v="0"/>
    <x v="18"/>
    <x v="0"/>
    <x v="0"/>
    <x v="0"/>
    <x v="0"/>
    <x v="0"/>
  </r>
  <r>
    <x v="5"/>
    <x v="19"/>
    <x v="1"/>
    <x v="2"/>
    <x v="5"/>
    <x v="1"/>
    <x v="1"/>
  </r>
  <r>
    <x v="0"/>
    <x v="20"/>
    <x v="0"/>
    <x v="0"/>
    <x v="0"/>
    <x v="0"/>
    <x v="0"/>
  </r>
  <r>
    <x v="8"/>
    <x v="21"/>
    <x v="2"/>
    <x v="2"/>
    <x v="8"/>
    <x v="3"/>
    <x v="4"/>
  </r>
  <r>
    <x v="0"/>
    <x v="22"/>
    <x v="0"/>
    <x v="0"/>
    <x v="0"/>
    <x v="0"/>
    <x v="0"/>
  </r>
  <r>
    <x v="7"/>
    <x v="23"/>
    <x v="0"/>
    <x v="3"/>
    <x v="7"/>
    <x v="3"/>
    <x v="5"/>
  </r>
  <r>
    <x v="9"/>
    <x v="24"/>
    <x v="1"/>
    <x v="3"/>
    <x v="9"/>
    <x v="2"/>
    <x v="2"/>
  </r>
  <r>
    <x v="4"/>
    <x v="25"/>
    <x v="2"/>
    <x v="0"/>
    <x v="4"/>
    <x v="3"/>
    <x v="4"/>
  </r>
  <r>
    <x v="2"/>
    <x v="26"/>
    <x v="1"/>
    <x v="1"/>
    <x v="2"/>
    <x v="2"/>
    <x v="2"/>
  </r>
  <r>
    <x v="10"/>
    <x v="27"/>
    <x v="0"/>
    <x v="1"/>
    <x v="10"/>
    <x v="1"/>
    <x v="6"/>
  </r>
  <r>
    <x v="6"/>
    <x v="28"/>
    <x v="0"/>
    <x v="2"/>
    <x v="6"/>
    <x v="0"/>
    <x v="0"/>
  </r>
  <r>
    <x v="5"/>
    <x v="29"/>
    <x v="1"/>
    <x v="2"/>
    <x v="5"/>
    <x v="1"/>
    <x v="1"/>
  </r>
  <r>
    <x v="0"/>
    <x v="30"/>
    <x v="0"/>
    <x v="0"/>
    <x v="9"/>
    <x v="0"/>
    <x v="0"/>
  </r>
  <r>
    <x v="8"/>
    <x v="31"/>
    <x v="2"/>
    <x v="2"/>
    <x v="4"/>
    <x v="3"/>
    <x v="4"/>
  </r>
  <r>
    <x v="0"/>
    <x v="32"/>
    <x v="0"/>
    <x v="0"/>
    <x v="0"/>
    <x v="0"/>
    <x v="0"/>
  </r>
  <r>
    <x v="0"/>
    <x v="33"/>
    <x v="0"/>
    <x v="3"/>
    <x v="7"/>
    <x v="3"/>
    <x v="5"/>
  </r>
  <r>
    <x v="9"/>
    <x v="34"/>
    <x v="1"/>
    <x v="3"/>
    <x v="0"/>
    <x v="2"/>
    <x v="2"/>
  </r>
  <r>
    <x v="0"/>
    <x v="35"/>
    <x v="2"/>
    <x v="0"/>
    <x v="8"/>
    <x v="3"/>
    <x v="4"/>
  </r>
  <r>
    <x v="2"/>
    <x v="36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A5F39E-2AC8-4E25-9717-C44AA681F1BE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1"/>
        <item n="국사" x="2"/>
        <item n="수학" x="0"/>
        <item n="영어" x="3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1" baseItem="19"/>
    <dataField name="평균 : 수강료" fld="5" subtotal="average" baseField="1" baseItem="19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EC03E4-E3F0-4B99-BB76-705F20F791B6}" name="표1" displayName="표1" ref="A1:G15" totalsRowShown="0">
  <autoFilter ref="A1:G15" xr:uid="{F9EC03E4-E3F0-4B99-BB76-705F20F791B6}"/>
  <tableColumns count="7">
    <tableColumn id="1" xr3:uid="{959F4A7B-804C-4895-91F5-9F15C89E827A}" name="수강코드"/>
    <tableColumn id="2" xr3:uid="{B6F3CC93-D9B5-4A91-9DD9-02DD2296F683}" name="성명"/>
    <tableColumn id="3" xr3:uid="{95DB2733-8162-42D0-84D2-B48BF2B5BD8A}" name="학년"/>
    <tableColumn id="4" xr3:uid="{36AB0390-4639-41CE-955B-B20EBC25DACF}" name="과목"/>
    <tableColumn id="5" xr3:uid="{7EF8A651-0843-49C1-99C7-CB2141B85579}" name="담당강사"/>
    <tableColumn id="6" xr3:uid="{0792554C-3DD7-4E6C-809C-6FFB4439F97A}" name="수강료"/>
    <tableColumn id="7" xr3:uid="{6A846706-D6C9-4DD4-80DB-FF50C9BEBF1E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G6" sqref="G6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9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9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9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9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9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9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9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9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9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9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9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9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9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9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9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9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9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9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9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9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9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9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9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9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9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9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9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9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9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9">
        <f t="shared" si="0"/>
        <v>81000</v>
      </c>
    </row>
    <row r="34" spans="1:5">
      <c r="A34" s="9" t="s">
        <v>115</v>
      </c>
    </row>
    <row r="35" spans="1:5">
      <c r="A35" t="b">
        <f>OR(RIGHT(B3,1)="수",AND(D3&lt;&gt;"영어",C3=3))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verticalDpi="0" r:id="rId1"/>
  <rowBreaks count="1" manualBreakCount="1">
    <brk id="32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workbookViewId="0">
      <selection activeCell="K4" sqref="K4:M7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1" width="14.3984375" bestFit="1" customWidth="1"/>
    <col min="12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>
        <f t="array" ref="H4">fn수강료할인(B4,G4)</f>
        <v>81000</v>
      </c>
      <c r="J4" s="1" t="s">
        <v>65</v>
      </c>
      <c r="K4" s="1">
        <f t="array" ref="K4">COUNT(IF((LEFT($B$4:$B$33,1)=$J4)*(RIGHT($B$4:$B$33,1)=LEFT(K$3,1)),1))</f>
        <v>1</v>
      </c>
      <c r="L4" s="1">
        <f t="array" ref="L4">COUNT(IF((LEFT($B$4:$B$33,1)=$J4)*(RIGHT($B$4:$B$33,1)=LEFT(L$3,1)),1))</f>
        <v>3</v>
      </c>
      <c r="M4" s="1">
        <f t="array" ref="M4">COUNT(IF((LEFT($B$4:$B$33,1)=$J4)*(RIGHT($B$4:$B$33,1)=LEFT(M$3,1)),1))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>
        <f t="array" ref="H5">fn수강료할인(B5,G5)</f>
        <v>110000</v>
      </c>
      <c r="J5" s="1" t="s">
        <v>66</v>
      </c>
      <c r="K5" s="1">
        <f t="array" ref="K5">COUNT(IF((LEFT($B$4:$B$33,1)=$J5)*(RIGHT($B$4:$B$33,1)=LEFT(K$3,1)),1))</f>
        <v>2</v>
      </c>
      <c r="L5" s="1">
        <f t="array" ref="L5">COUNT(IF((LEFT($B$4:$B$33,1)=$J5)*(RIGHT($B$4:$B$33,1)=LEFT(L$3,1)),1))</f>
        <v>0</v>
      </c>
      <c r="M5" s="1">
        <f t="array" ref="M5">COUNT(IF((LEFT($B$4:$B$33,1)=$J5)*(RIGHT($B$4:$B$33,1)=LEFT(M$3,1)),1))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>
        <f t="array" ref="H6">fn수강료할인(B6,G6)</f>
        <v>120000</v>
      </c>
      <c r="J6" s="1" t="s">
        <v>67</v>
      </c>
      <c r="K6" s="1">
        <f t="array" ref="K6">COUNT(IF((LEFT($B$4:$B$33,1)=$J6)*(RIGHT($B$4:$B$33,1)=LEFT(K$3,1)),1))</f>
        <v>5</v>
      </c>
      <c r="L6" s="1">
        <f t="array" ref="L6">COUNT(IF((LEFT($B$4:$B$33,1)=$J6)*(RIGHT($B$4:$B$33,1)=LEFT(L$3,1)),1))</f>
        <v>3</v>
      </c>
      <c r="M6" s="1">
        <f t="array" ref="M6">COUNT(IF((LEFT($B$4:$B$33,1)=$J6)*(RIGHT($B$4:$B$33,1)=LEFT(M$3,1)),1))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>
        <f t="array" ref="H7">fn수강료할인(B7,G7)</f>
        <v>104500</v>
      </c>
      <c r="J7" s="1" t="s">
        <v>68</v>
      </c>
      <c r="K7" s="1">
        <f t="array" ref="K7">COUNT(IF((LEFT($B$4:$B$33,1)=$J7)*(RIGHT($B$4:$B$33,1)=LEFT(K$3,1)),1))</f>
        <v>4</v>
      </c>
      <c r="L7" s="1">
        <f t="array" ref="L7">COUNT(IF((LEFT($B$4:$B$33,1)=$J7)*(RIGHT($B$4:$B$33,1)=LEFT(L$3,1)),1))</f>
        <v>1</v>
      </c>
      <c r="M7" s="1">
        <f t="array" ref="M7">COUNT(IF((LEFT($B$4:$B$33,1)=$J7)*(RIGHT($B$4:$B$33,1)=LEFT(M$3,1)),1))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>
        <f t="array" ref="H12">fn수강료할인(B12,G12)</f>
        <v>95000</v>
      </c>
      <c r="J12" s="3" t="s">
        <v>70</v>
      </c>
      <c r="K12" s="5">
        <f>DSUM($E$3:$G$33,3,K$10:K$11)</f>
        <v>920000</v>
      </c>
      <c r="L12" s="5">
        <f t="shared" ref="L12:N12" si="1">DSUM($E$3:$G$33,3,L$10:L$11)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1D01E-9176-4435-82C9-257EC369594B}">
  <sheetPr codeName="Sheet8"/>
  <dimension ref="A1:G15"/>
  <sheetViews>
    <sheetView workbookViewId="0">
      <selection activeCell="I8" sqref="I8"/>
    </sheetView>
  </sheetViews>
  <sheetFormatPr defaultRowHeight="17.399999999999999"/>
  <cols>
    <col min="1" max="1" width="9.796875" customWidth="1"/>
    <col min="5" max="5" width="9.796875" customWidth="1"/>
    <col min="7" max="7" width="11.59765625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t="s">
        <v>25</v>
      </c>
      <c r="B2" t="s">
        <v>26</v>
      </c>
      <c r="C2">
        <v>1</v>
      </c>
      <c r="D2" t="s">
        <v>17</v>
      </c>
      <c r="E2" t="s">
        <v>27</v>
      </c>
      <c r="F2">
        <v>90000</v>
      </c>
      <c r="G2">
        <v>81000</v>
      </c>
    </row>
    <row r="3" spans="1:7">
      <c r="A3" t="s">
        <v>25</v>
      </c>
      <c r="B3" t="s">
        <v>123</v>
      </c>
      <c r="C3">
        <v>2</v>
      </c>
      <c r="D3" t="s">
        <v>17</v>
      </c>
      <c r="E3" t="s">
        <v>37</v>
      </c>
      <c r="F3">
        <v>100000</v>
      </c>
      <c r="G3">
        <v>95000</v>
      </c>
    </row>
    <row r="4" spans="1:7">
      <c r="A4" t="s">
        <v>25</v>
      </c>
      <c r="B4" t="s">
        <v>124</v>
      </c>
      <c r="C4">
        <v>1</v>
      </c>
      <c r="D4" t="s">
        <v>45</v>
      </c>
      <c r="E4" t="s">
        <v>46</v>
      </c>
      <c r="F4">
        <v>100000</v>
      </c>
      <c r="G4">
        <v>90000</v>
      </c>
    </row>
    <row r="5" spans="1:7">
      <c r="A5" t="s">
        <v>25</v>
      </c>
      <c r="B5" t="s">
        <v>125</v>
      </c>
      <c r="C5">
        <v>1</v>
      </c>
      <c r="D5" t="s">
        <v>17</v>
      </c>
      <c r="E5" t="s">
        <v>27</v>
      </c>
      <c r="F5">
        <v>90000</v>
      </c>
      <c r="G5">
        <v>81000</v>
      </c>
    </row>
    <row r="6" spans="1:7">
      <c r="A6" t="s">
        <v>25</v>
      </c>
      <c r="B6" t="s">
        <v>59</v>
      </c>
      <c r="C6">
        <v>1</v>
      </c>
      <c r="D6" t="s">
        <v>17</v>
      </c>
      <c r="E6" t="s">
        <v>27</v>
      </c>
      <c r="F6">
        <v>90000</v>
      </c>
      <c r="G6">
        <v>81000</v>
      </c>
    </row>
    <row r="7" spans="1:7">
      <c r="A7" t="s">
        <v>25</v>
      </c>
      <c r="B7" t="s">
        <v>122</v>
      </c>
      <c r="C7">
        <v>1</v>
      </c>
      <c r="D7" t="s">
        <v>17</v>
      </c>
      <c r="E7" t="s">
        <v>55</v>
      </c>
      <c r="F7">
        <v>90000</v>
      </c>
      <c r="G7">
        <v>81000</v>
      </c>
    </row>
    <row r="8" spans="1:7">
      <c r="A8" t="s">
        <v>25</v>
      </c>
      <c r="B8" t="s">
        <v>38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34</v>
      </c>
      <c r="C9">
        <v>1</v>
      </c>
      <c r="D9" t="s">
        <v>17</v>
      </c>
      <c r="E9" t="s">
        <v>27</v>
      </c>
      <c r="F9">
        <v>90000</v>
      </c>
      <c r="G9">
        <v>81000</v>
      </c>
    </row>
    <row r="10" spans="1:7">
      <c r="A10" t="s">
        <v>25</v>
      </c>
      <c r="B10" t="s">
        <v>48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  <row r="11" spans="1:7">
      <c r="A11" t="s">
        <v>15</v>
      </c>
      <c r="B11" t="s">
        <v>16</v>
      </c>
      <c r="C11">
        <v>2</v>
      </c>
      <c r="D11" t="s">
        <v>17</v>
      </c>
      <c r="E11" t="s">
        <v>18</v>
      </c>
      <c r="F11">
        <v>100000</v>
      </c>
      <c r="G11">
        <v>95000</v>
      </c>
    </row>
    <row r="12" spans="1:7">
      <c r="A12" t="s">
        <v>15</v>
      </c>
      <c r="B12" t="s">
        <v>56</v>
      </c>
      <c r="C12">
        <v>2</v>
      </c>
      <c r="D12" t="s">
        <v>17</v>
      </c>
      <c r="E12" t="s">
        <v>18</v>
      </c>
      <c r="F12">
        <v>100000</v>
      </c>
      <c r="G12">
        <v>95000</v>
      </c>
    </row>
    <row r="13" spans="1:7">
      <c r="A13" t="s">
        <v>15</v>
      </c>
      <c r="B13" t="s">
        <v>47</v>
      </c>
      <c r="C13">
        <v>2</v>
      </c>
      <c r="D13" t="s">
        <v>17</v>
      </c>
      <c r="E13" t="s">
        <v>18</v>
      </c>
      <c r="F13">
        <v>100000</v>
      </c>
      <c r="G13">
        <v>95000</v>
      </c>
    </row>
    <row r="14" spans="1:7">
      <c r="A14" t="s">
        <v>28</v>
      </c>
      <c r="B14" t="s">
        <v>29</v>
      </c>
      <c r="C14">
        <v>3</v>
      </c>
      <c r="D14" t="s">
        <v>17</v>
      </c>
      <c r="E14" t="s">
        <v>30</v>
      </c>
      <c r="F14">
        <v>110000</v>
      </c>
      <c r="G14">
        <v>110000</v>
      </c>
    </row>
    <row r="15" spans="1:7">
      <c r="A15" t="s">
        <v>28</v>
      </c>
      <c r="B15" t="s">
        <v>50</v>
      </c>
      <c r="C15">
        <v>3</v>
      </c>
      <c r="D15" t="s">
        <v>17</v>
      </c>
      <c r="E15" t="s">
        <v>30</v>
      </c>
      <c r="F15">
        <v>110000</v>
      </c>
      <c r="G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7.399999999999999"/>
  <cols>
    <col min="2" max="2" width="13.796875" bestFit="1" customWidth="1"/>
    <col min="3" max="3" width="10.59765625" bestFit="1" customWidth="1"/>
    <col min="4" max="4" width="8.59765625" bestFit="1" customWidth="1"/>
    <col min="5" max="6" width="12.19921875" bestFit="1" customWidth="1"/>
    <col min="7" max="7" width="7.3984375" bestFit="1" customWidth="1"/>
    <col min="8" max="9" width="6.796875" bestFit="1" customWidth="1"/>
    <col min="10" max="10" width="7.3984375" bestFit="1" customWidth="1"/>
    <col min="11" max="13" width="6.796875" bestFit="1" customWidth="1"/>
    <col min="14" max="15" width="7.3984375" bestFit="1" customWidth="1"/>
    <col min="16" max="16" width="6.796875" bestFit="1" customWidth="1"/>
    <col min="17" max="19" width="7.3984375" bestFit="1" customWidth="1"/>
    <col min="20" max="20" width="6.796875" bestFit="1" customWidth="1"/>
    <col min="21" max="21" width="7.3984375" bestFit="1" customWidth="1"/>
    <col min="22" max="22" width="6.796875" bestFit="1" customWidth="1"/>
    <col min="23" max="24" width="7.3984375" bestFit="1" customWidth="1"/>
    <col min="25" max="25" width="6.796875" bestFit="1" customWidth="1"/>
    <col min="26" max="27" width="7.3984375" bestFit="1" customWidth="1"/>
    <col min="28" max="28" width="6.796875" bestFit="1" customWidth="1"/>
    <col min="29" max="29" width="7.3984375" bestFit="1" customWidth="1"/>
    <col min="30" max="30" width="6.796875" bestFit="1" customWidth="1"/>
    <col min="31" max="39" width="7.3984375" bestFit="1" customWidth="1"/>
    <col min="40" max="40" width="8.3984375" bestFit="1" customWidth="1"/>
  </cols>
  <sheetData>
    <row r="3" spans="2:5">
      <c r="B3" s="20" t="s">
        <v>2</v>
      </c>
      <c r="C3" t="s">
        <v>126</v>
      </c>
    </row>
    <row r="5" spans="2:5">
      <c r="B5" s="20" t="s">
        <v>129</v>
      </c>
      <c r="C5" s="20" t="s">
        <v>0</v>
      </c>
      <c r="D5" t="s">
        <v>127</v>
      </c>
      <c r="E5" t="s">
        <v>128</v>
      </c>
    </row>
    <row r="6" spans="2:5">
      <c r="B6" t="s">
        <v>17</v>
      </c>
      <c r="D6">
        <v>14</v>
      </c>
      <c r="E6" s="21">
        <v>96428.571428571435</v>
      </c>
    </row>
    <row r="7" spans="2:5">
      <c r="C7" t="s">
        <v>25</v>
      </c>
      <c r="D7">
        <v>9</v>
      </c>
      <c r="E7" s="21">
        <v>92222.222222222219</v>
      </c>
    </row>
    <row r="8" spans="2:5">
      <c r="C8" t="s">
        <v>15</v>
      </c>
      <c r="D8">
        <v>3</v>
      </c>
      <c r="E8" s="21">
        <v>100000</v>
      </c>
    </row>
    <row r="9" spans="2:5">
      <c r="C9" t="s">
        <v>28</v>
      </c>
      <c r="D9">
        <v>2</v>
      </c>
      <c r="E9" s="21">
        <v>110000</v>
      </c>
    </row>
    <row r="10" spans="2:5">
      <c r="B10" t="s">
        <v>13</v>
      </c>
      <c r="D10">
        <v>10</v>
      </c>
      <c r="E10" s="21">
        <v>100000</v>
      </c>
    </row>
    <row r="11" spans="2:5">
      <c r="C11" t="s">
        <v>11</v>
      </c>
      <c r="D11">
        <v>4</v>
      </c>
      <c r="E11" s="21">
        <v>90000</v>
      </c>
    </row>
    <row r="12" spans="2:5">
      <c r="C12" t="s">
        <v>35</v>
      </c>
      <c r="D12">
        <v>2</v>
      </c>
      <c r="E12" s="21">
        <v>100000</v>
      </c>
    </row>
    <row r="13" spans="2:5">
      <c r="C13" t="s">
        <v>31</v>
      </c>
      <c r="D13">
        <v>4</v>
      </c>
      <c r="E13" s="21">
        <v>110000</v>
      </c>
    </row>
    <row r="14" spans="2:5">
      <c r="B14" t="s">
        <v>45</v>
      </c>
      <c r="D14">
        <v>4</v>
      </c>
      <c r="E14" s="21">
        <v>110000</v>
      </c>
    </row>
    <row r="15" spans="2:5">
      <c r="C15" t="s">
        <v>43</v>
      </c>
      <c r="D15">
        <v>2</v>
      </c>
      <c r="E15" s="21">
        <v>100000</v>
      </c>
    </row>
    <row r="16" spans="2:5">
      <c r="C16" t="s">
        <v>53</v>
      </c>
      <c r="D16">
        <v>2</v>
      </c>
      <c r="E16" s="21">
        <v>120000</v>
      </c>
    </row>
    <row r="17" spans="2:5">
      <c r="B17" t="s">
        <v>9</v>
      </c>
      <c r="D17">
        <v>9</v>
      </c>
      <c r="E17" s="21">
        <v>115555.55555555556</v>
      </c>
    </row>
    <row r="18" spans="2:5">
      <c r="C18" t="s">
        <v>22</v>
      </c>
      <c r="D18">
        <v>1</v>
      </c>
      <c r="E18" s="21">
        <v>110000</v>
      </c>
    </row>
    <row r="19" spans="2:5">
      <c r="C19" t="s">
        <v>7</v>
      </c>
      <c r="D19">
        <v>3</v>
      </c>
      <c r="E19" s="21">
        <v>110000</v>
      </c>
    </row>
    <row r="20" spans="2:5">
      <c r="C20" t="s">
        <v>19</v>
      </c>
      <c r="D20">
        <v>5</v>
      </c>
      <c r="E20" s="21">
        <v>120000</v>
      </c>
    </row>
    <row r="21" spans="2:5">
      <c r="B21" t="s">
        <v>121</v>
      </c>
      <c r="D21">
        <v>37</v>
      </c>
      <c r="E21" s="21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opLeftCell="A19" workbookViewId="0">
      <selection activeCell="J21" sqref="J21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135</v>
      </c>
      <c r="C7" s="1"/>
      <c r="D7" s="1"/>
      <c r="E7" s="5"/>
      <c r="F7" s="1"/>
      <c r="G7" s="5"/>
    </row>
    <row r="8" spans="1:7" outlineLevel="1">
      <c r="A8" s="1"/>
      <c r="B8" s="22" t="s">
        <v>130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136</v>
      </c>
      <c r="C13" s="1"/>
      <c r="D13" s="1"/>
      <c r="E13" s="5"/>
      <c r="F13" s="1"/>
      <c r="G13" s="5"/>
    </row>
    <row r="14" spans="1:7" outlineLevel="1">
      <c r="A14" s="1"/>
      <c r="B14" s="22" t="s">
        <v>131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137</v>
      </c>
      <c r="C19" s="1"/>
      <c r="D19" s="1"/>
      <c r="E19" s="5"/>
      <c r="F19" s="1"/>
      <c r="G19" s="5"/>
    </row>
    <row r="20" spans="1:7" outlineLevel="1">
      <c r="A20" s="1"/>
      <c r="B20" s="22" t="s">
        <v>132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9">
        <f>SUBTOTAL(3,A21:A24)</f>
        <v>4</v>
      </c>
      <c r="B25" s="24" t="s">
        <v>138</v>
      </c>
      <c r="C25" s="9"/>
      <c r="D25" s="9"/>
      <c r="E25" s="23"/>
      <c r="F25" s="9"/>
      <c r="G25" s="23"/>
    </row>
    <row r="26" spans="1:7" outlineLevel="1">
      <c r="A26" s="9"/>
      <c r="B26" s="24" t="s">
        <v>133</v>
      </c>
      <c r="C26" s="9"/>
      <c r="D26" s="9"/>
      <c r="E26" s="23"/>
      <c r="F26" s="9">
        <f>SUBTOTAL(1,F21:F24)</f>
        <v>214</v>
      </c>
      <c r="G26" s="23"/>
    </row>
    <row r="27" spans="1:7">
      <c r="A27" s="9">
        <f>SUBTOTAL(3,A3:A24)</f>
        <v>16</v>
      </c>
      <c r="B27" s="24" t="s">
        <v>139</v>
      </c>
      <c r="C27" s="9"/>
      <c r="D27" s="9"/>
      <c r="E27" s="23"/>
      <c r="F27" s="9"/>
      <c r="G27" s="23"/>
    </row>
    <row r="28" spans="1:7">
      <c r="A28" s="9"/>
      <c r="B28" s="24" t="s">
        <v>134</v>
      </c>
      <c r="C28" s="9"/>
      <c r="D28" s="9"/>
      <c r="E28" s="23"/>
      <c r="F28" s="9">
        <f>SUBTOTAL(1,F3:F24)</f>
        <v>227.3125</v>
      </c>
      <c r="G28" s="23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58D9DB11-75E4-44A3-9705-D82B34979935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0" workbookViewId="0">
      <selection activeCell="L21" sqref="L21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C4" sqref="C4:E8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7">
        <v>272000</v>
      </c>
      <c r="D4" s="7">
        <v>324000</v>
      </c>
      <c r="E4" s="7">
        <v>99000</v>
      </c>
    </row>
    <row r="5" spans="2:5">
      <c r="B5" s="1" t="s">
        <v>10</v>
      </c>
      <c r="C5" s="7">
        <v>364000</v>
      </c>
      <c r="D5" s="7">
        <v>81000</v>
      </c>
      <c r="E5" s="7">
        <v>192000</v>
      </c>
    </row>
    <row r="6" spans="2:5">
      <c r="B6" s="1" t="s">
        <v>33</v>
      </c>
      <c r="C6" s="7">
        <v>203000</v>
      </c>
      <c r="D6" s="7">
        <v>486000</v>
      </c>
      <c r="E6" s="7">
        <v>613000</v>
      </c>
    </row>
    <row r="7" spans="2:5">
      <c r="B7" s="1" t="s">
        <v>14</v>
      </c>
      <c r="C7" s="7">
        <v>323000</v>
      </c>
      <c r="D7" s="7">
        <v>70000</v>
      </c>
      <c r="E7" s="7">
        <v>486000</v>
      </c>
    </row>
    <row r="8" spans="2:5">
      <c r="B8" s="1" t="s">
        <v>27</v>
      </c>
      <c r="C8" s="7">
        <v>381000</v>
      </c>
      <c r="D8" s="7">
        <v>120000</v>
      </c>
      <c r="E8" s="7">
        <v>81000</v>
      </c>
    </row>
  </sheetData>
  <phoneticPr fontId="1" type="noConversion"/>
  <conditionalFormatting sqref="C4:E8">
    <cfRule type="colorScale" priority="4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8"/>
      <c r="I2" t="s">
        <v>88</v>
      </c>
    </row>
    <row r="3" spans="1:12" ht="18" thickTop="1">
      <c r="A3" s="9" t="s">
        <v>89</v>
      </c>
      <c r="B3" s="9" t="s">
        <v>2</v>
      </c>
      <c r="C3" s="9" t="s">
        <v>0</v>
      </c>
      <c r="D3" s="9" t="s">
        <v>3</v>
      </c>
      <c r="E3" s="9" t="s">
        <v>4</v>
      </c>
      <c r="F3" s="9" t="s">
        <v>90</v>
      </c>
      <c r="I3" s="10" t="s">
        <v>0</v>
      </c>
      <c r="J3" s="11" t="s">
        <v>3</v>
      </c>
      <c r="K3" s="11" t="s">
        <v>4</v>
      </c>
      <c r="L3" s="12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3">
        <v>100000</v>
      </c>
      <c r="I4" s="14" t="s">
        <v>92</v>
      </c>
      <c r="J4" s="1" t="s">
        <v>17</v>
      </c>
      <c r="K4" s="1" t="s">
        <v>93</v>
      </c>
      <c r="L4" s="15">
        <v>100000</v>
      </c>
    </row>
    <row r="5" spans="1:12">
      <c r="I5" s="14" t="s">
        <v>94</v>
      </c>
      <c r="J5" s="1" t="s">
        <v>95</v>
      </c>
      <c r="K5" s="1" t="s">
        <v>96</v>
      </c>
      <c r="L5" s="15">
        <v>110000</v>
      </c>
    </row>
    <row r="6" spans="1:12">
      <c r="I6" s="14" t="s">
        <v>97</v>
      </c>
      <c r="J6" s="1" t="s">
        <v>13</v>
      </c>
      <c r="K6" s="1" t="s">
        <v>98</v>
      </c>
      <c r="L6" s="15">
        <v>100000</v>
      </c>
    </row>
    <row r="7" spans="1:12">
      <c r="I7" s="14" t="s">
        <v>99</v>
      </c>
      <c r="J7" s="1" t="s">
        <v>100</v>
      </c>
      <c r="K7" s="1" t="s">
        <v>101</v>
      </c>
      <c r="L7" s="15">
        <v>100000</v>
      </c>
    </row>
    <row r="8" spans="1:12">
      <c r="I8" s="14" t="s">
        <v>102</v>
      </c>
      <c r="J8" s="1" t="s">
        <v>9</v>
      </c>
      <c r="K8" s="1" t="s">
        <v>103</v>
      </c>
      <c r="L8" s="15">
        <v>120000</v>
      </c>
    </row>
    <row r="9" spans="1:12">
      <c r="I9" s="14" t="s">
        <v>104</v>
      </c>
      <c r="J9" s="1" t="s">
        <v>105</v>
      </c>
      <c r="K9" s="1" t="s">
        <v>106</v>
      </c>
      <c r="L9" s="15">
        <v>120000</v>
      </c>
    </row>
    <row r="10" spans="1:12">
      <c r="I10" s="14" t="s">
        <v>107</v>
      </c>
      <c r="J10" s="1" t="s">
        <v>45</v>
      </c>
      <c r="K10" s="1" t="s">
        <v>108</v>
      </c>
      <c r="L10" s="15">
        <v>110000</v>
      </c>
    </row>
    <row r="11" spans="1:12">
      <c r="I11" s="14" t="s">
        <v>109</v>
      </c>
      <c r="J11" s="1" t="s">
        <v>110</v>
      </c>
      <c r="K11" s="1" t="s">
        <v>111</v>
      </c>
      <c r="L11" s="15">
        <v>100000</v>
      </c>
    </row>
    <row r="12" spans="1:12" ht="18" thickBot="1">
      <c r="I12" s="16" t="s">
        <v>112</v>
      </c>
      <c r="J12" s="17" t="s">
        <v>113</v>
      </c>
      <c r="K12" s="17" t="s">
        <v>114</v>
      </c>
      <c r="L12" s="18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희진 김</cp:lastModifiedBy>
  <dcterms:created xsi:type="dcterms:W3CDTF">2023-08-09T00:13:15Z</dcterms:created>
  <dcterms:modified xsi:type="dcterms:W3CDTF">2024-09-06T02:36:38Z</dcterms:modified>
</cp:coreProperties>
</file>