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on5\OneDrive - inu.ac.kr\바탕 화면\02 최신기출유형\08회\"/>
    </mc:Choice>
  </mc:AlternateContent>
  <xr:revisionPtr revIDLastSave="0" documentId="13_ncr:1_{CDD270E3-8DCD-42D1-A3AB-F25D2162F35D}" xr6:coauthVersionLast="47" xr6:coauthVersionMax="47" xr10:uidLastSave="{00000000-0000-0000-0000-000000000000}"/>
  <bookViews>
    <workbookView xWindow="-98" yWindow="-98" windowWidth="21795" windowHeight="12975" activeTab="6" xr2:uid="{812066B2-97CF-4D81-BA16-AB7A7A7E7780}"/>
  </bookViews>
  <sheets>
    <sheet name="기본작업" sheetId="1" r:id="rId1"/>
    <sheet name="계산작업" sheetId="3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기본작업!$A$2:$G$32</definedName>
    <definedName name="_xleta.T" hidden="1" xlm="1">#NAME?</definedName>
    <definedName name="_xlnm.Criteria" localSheetId="0">기본작업!$A$34:$A$35</definedName>
    <definedName name="_xlnm.Extract" localSheetId="0">기본작업!$A$37:$E$37</definedName>
    <definedName name="_xlnm.Print_Area" localSheetId="0">기본작업!$A$1:$G$32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5" l="1"/>
  <c r="A19" i="5"/>
  <c r="A13" i="5"/>
  <c r="A7" i="5"/>
  <c r="A27" i="5" s="1"/>
  <c r="F26" i="5"/>
  <c r="F20" i="5"/>
  <c r="F14" i="5"/>
  <c r="F8" i="5"/>
  <c r="F28" i="5" s="1"/>
  <c r="L12" i="3"/>
  <c r="M12" i="3"/>
  <c r="N12" i="3"/>
  <c r="K12" i="3"/>
  <c r="L13" i="3" a="1"/>
  <c r="L13" i="3" s="1"/>
  <c r="M13" i="3" a="1"/>
  <c r="M13" i="3" s="1"/>
  <c r="N13" i="3" a="1"/>
  <c r="N13" i="3" s="1"/>
  <c r="K13" i="3" a="1"/>
  <c r="K13" i="3" s="1"/>
  <c r="L4" i="3" a="1"/>
  <c r="L4" i="3" s="1"/>
  <c r="M4" i="3" a="1"/>
  <c r="M4" i="3" s="1"/>
  <c r="L5" i="3" a="1"/>
  <c r="L5" i="3" s="1"/>
  <c r="M5" i="3" a="1"/>
  <c r="M5" i="3" s="1"/>
  <c r="L6" i="3" a="1"/>
  <c r="L6" i="3" s="1"/>
  <c r="M6" i="3" a="1"/>
  <c r="M6" i="3" s="1"/>
  <c r="L7" i="3" a="1"/>
  <c r="L7" i="3" s="1"/>
  <c r="M7" i="3" a="1"/>
  <c r="M7" i="3" s="1"/>
  <c r="K5" i="3" a="1"/>
  <c r="K5" i="3" s="1"/>
  <c r="K6" i="3" a="1"/>
  <c r="K6" i="3" s="1"/>
  <c r="K7" i="3" a="1"/>
  <c r="K7" i="3" s="1"/>
  <c r="K4" i="3" a="1"/>
  <c r="K4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30" i="3" a="1"/>
  <c r="H20" i="3" a="1"/>
  <c r="H29" i="3" a="1"/>
  <c r="H31" i="3" a="1"/>
  <c r="H10" i="3" a="1"/>
  <c r="H28" i="3" a="1"/>
  <c r="H26" i="3" a="1"/>
  <c r="H18" i="3" a="1"/>
  <c r="H16" i="3" a="1"/>
  <c r="H33" i="3" a="1"/>
  <c r="H5" i="3" a="1"/>
  <c r="H22" i="3" a="1"/>
  <c r="H11" i="3" a="1"/>
  <c r="H8" i="3" a="1"/>
  <c r="H19" i="3" a="1"/>
  <c r="H15" i="3" a="1"/>
  <c r="H23" i="3" a="1"/>
  <c r="H25" i="3" a="1"/>
  <c r="H9" i="3" a="1"/>
  <c r="H6" i="3" a="1"/>
  <c r="H32" i="3" a="1"/>
  <c r="H21" i="3" a="1"/>
  <c r="H7" i="3" a="1"/>
  <c r="H13" i="3" a="1"/>
  <c r="H17" i="3" a="1"/>
  <c r="H12" i="3" a="1"/>
  <c r="H27" i="3" a="1"/>
  <c r="H4" i="3" a="1"/>
  <c r="H24" i="3" a="1"/>
  <c r="H14" i="3" a="1"/>
  <c r="H10" i="3" l="1"/>
  <c r="H9" i="3"/>
  <c r="H15" i="3"/>
  <c r="H8" i="3"/>
  <c r="H22" i="3"/>
  <c r="H33" i="3"/>
  <c r="H21" i="3"/>
  <c r="H32" i="3"/>
  <c r="H26" i="3"/>
  <c r="H20" i="3"/>
  <c r="H14" i="3"/>
  <c r="H27" i="3"/>
  <c r="H31" i="3"/>
  <c r="H25" i="3"/>
  <c r="H19" i="3"/>
  <c r="H13" i="3"/>
  <c r="H7" i="3"/>
  <c r="H16" i="3"/>
  <c r="H18" i="3"/>
  <c r="H6" i="3"/>
  <c r="H28" i="3"/>
  <c r="H30" i="3"/>
  <c r="H24" i="3"/>
  <c r="H12" i="3"/>
  <c r="H29" i="3"/>
  <c r="H23" i="3"/>
  <c r="H17" i="3"/>
  <c r="H11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22A0ED-4324-4189-8207-35C4D0E64849}" name="MS Access Database_Query" type="1" refreshedVersion="8" background="1">
    <dbPr connection="DSN=MS Access Database;DBQ=C:\Users\seon5\OneDrive - inu.ac.kr\바탕 화면\02 최신기출유형\08회\수강현황.accdb;DefaultDir=C:\Users\seon5\OneDrive - inu.ac.kr\바탕 화면\02 최신기출유형\08회;DriverId=25;FIL=MS Access;MaxBufferSize=2048;PageTimeout=5;" command="SELECT `1학기강의`.수강코드, `1학기강의`.성명, `1학기강의`.학년, `1학기강의`.수강료_x000d__x000a_FROM `1학기강의` `1학기강의`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<sst xmlns="http://schemas.openxmlformats.org/spreadsheetml/2006/main" count="403" uniqueCount="137">
  <si>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</si>
  <si>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</si>
  <si>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</si>
  <si>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</si>
  <si>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</si>
  <si>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</si>
  <si>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</si>
  <si>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</si>
  <si>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</si>
  <si>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</si>
  <si>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</si>
  <si>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</si>
  <si>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</si>
  <si>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</si>
  <si>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</si>
  <si>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</si>
  <si>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</si>
  <si>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</si>
  <si>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</si>
  <si>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</si>
  <si>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</si>
  <si>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</si>
  <si>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</si>
  <si>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</si>
  <si>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</si>
  <si>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</si>
  <si>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</si>
  <si>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</si>
  <si>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</si>
  <si>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</si>
  <si>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</si>
  <si>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</si>
  <si>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</si>
  <si>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</si>
  <si>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</si>
  <si>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</si>
  <si>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</si>
  <si>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</si>
  <si>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</si>
  <si>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</si>
  <si>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</si>
  <si>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</si>
  <si>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</si>
  <si>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</si>
  <si>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</si>
  <si>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</si>
  <si>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</si>
  <si>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</si>
  <si>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</si>
  <si>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</si>
  <si>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</si>
  <si>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</si>
  <si>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</si>
  <si>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</si>
  <si>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</si>
  <si>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</si>
  <si>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</si>
  <si>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</si>
  <si>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</si>
  <si>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</si>
  <si>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</si>
  <si>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</si>
  <si>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</si>
  <si>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</si>
  <si>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</si>
  <si>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</si>
  <si>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</si>
  <si>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</si>
  <si>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</si>
  <si>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</si>
  <si>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</si>
  <si>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</si>
  <si>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</si>
  <si>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</si>
  <si>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</si>
  <si>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</si>
  <si>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</si>
  <si>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</si>
  <si>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</si>
  <si>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</si>
  <si>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</si>
  <si>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</si>
  <si>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</si>
  <si>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</si>
  <si>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</si>
  <si>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</si>
  <si>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</si>
  <si>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</si>
  <si>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</si>
  <si>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</si>
  <si>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</si>
  <si>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</si>
  <si>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</si>
  <si>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</si>
  <si>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</si>
  <si>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</si>
  <si>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</si>
  <si>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</si>
  <si>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</si>
  <si>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</si>
  <si>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</si>
  <si>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</si>
  <si>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</si>
  <si>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</si>
  <si>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</si>
  <si>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</si>
  <si>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</si>
  <si>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</si>
  <si>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</si>
  <si>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</si>
  <si>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</si>
  <si>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</si>
  <si>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</si>
  <si>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</si>
  <si>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</si>
  <si>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</si>
  <si>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성명</t>
    <phoneticPr fontId="1" type="noConversion"/>
  </si>
  <si>
    <t>학년</t>
    <phoneticPr fontId="1" type="noConversion"/>
  </si>
  <si>
    <t>과목</t>
    <phoneticPr fontId="1" type="noConversion"/>
  </si>
  <si>
    <t>담당강사</t>
    <phoneticPr fontId="1" type="noConversion"/>
  </si>
  <si>
    <t>수강료</t>
    <phoneticPr fontId="1" type="noConversion"/>
  </si>
  <si>
    <t>(모두)</t>
  </si>
  <si>
    <t>총합계</t>
  </si>
  <si>
    <t>수강코드2</t>
  </si>
  <si>
    <t>수강생수</t>
  </si>
  <si>
    <t>평균 : 수강료</t>
  </si>
  <si>
    <t>90 평균</t>
  </si>
  <si>
    <t>95 평균</t>
  </si>
  <si>
    <t>100 평균</t>
  </si>
  <si>
    <t>105 평균</t>
  </si>
  <si>
    <t>전체 평균</t>
  </si>
  <si>
    <t>전체 개수</t>
  </si>
  <si>
    <t>90 개수</t>
  </si>
  <si>
    <t>95 개수</t>
  </si>
  <si>
    <t>100 개수</t>
  </si>
  <si>
    <t>105 개수</t>
  </si>
  <si>
    <t>수강내역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</si>
</sst>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&quot;₩&quot;#,##0"/>
    <numFmt numFmtId="179" formatCode="[&gt;=100000]#&quot;십&quot;0&quot;만&quot;0,&quot;천원&quot;;0&quot;만&quot;0,&quot;천원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rgb="FFFA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9" fontId="0" fillId="0" borderId="1" xfId="2" applyNumberFormat="1" applyFont="1" applyBorder="1" applyAlignme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F2-4320-AC75-D7E5422A128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76" name="Button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5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7177" name="Button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5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0</xdr:row>
          <xdr:rowOff>47625</xdr:rowOff>
        </xdr:from>
        <xdr:to>
          <xdr:col>5</xdr:col>
          <xdr:colOff>685800</xdr:colOff>
          <xdr:row>1</xdr:row>
          <xdr:rowOff>166688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최선재" refreshedDate="45756.786834027778" backgroundQuery="1" createdVersion="8" refreshedVersion="8" minRefreshableVersion="3" recordCount="37" xr:uid="{9F63CD4A-C53E-4B45-AC46-65D729830D7A}">
  <cacheSource type="external" connectionId="1"/>
  <cacheFields count="5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 sqlType="-9">
      <sharedItems/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s v="김애자"/>
    <x v="0"/>
    <x v="0"/>
  </r>
  <r>
    <x v="1"/>
    <s v="강민성"/>
    <x v="1"/>
    <x v="1"/>
  </r>
  <r>
    <x v="2"/>
    <s v="배인숙"/>
    <x v="1"/>
    <x v="2"/>
  </r>
  <r>
    <x v="3"/>
    <s v="윤은혜"/>
    <x v="2"/>
    <x v="1"/>
  </r>
  <r>
    <x v="1"/>
    <s v="정민수"/>
    <x v="1"/>
    <x v="1"/>
  </r>
  <r>
    <x v="2"/>
    <s v="김희수"/>
    <x v="1"/>
    <x v="2"/>
  </r>
  <r>
    <x v="0"/>
    <s v="김원중"/>
    <x v="0"/>
    <x v="0"/>
  </r>
  <r>
    <x v="2"/>
    <s v="진민진"/>
    <x v="1"/>
    <x v="2"/>
  </r>
  <r>
    <x v="4"/>
    <s v="김현수"/>
    <x v="2"/>
    <x v="3"/>
  </r>
  <r>
    <x v="5"/>
    <s v="정창영"/>
    <x v="1"/>
    <x v="1"/>
  </r>
  <r>
    <x v="3"/>
    <s v="우강철"/>
    <x v="2"/>
    <x v="1"/>
  </r>
  <r>
    <x v="6"/>
    <s v="박호준"/>
    <x v="0"/>
    <x v="0"/>
  </r>
  <r>
    <x v="3"/>
    <s v="김진호"/>
    <x v="2"/>
    <x v="1"/>
  </r>
  <r>
    <x v="6"/>
    <s v="여현수"/>
    <x v="0"/>
    <x v="0"/>
  </r>
  <r>
    <x v="6"/>
    <s v="김여진"/>
    <x v="0"/>
    <x v="0"/>
  </r>
  <r>
    <x v="5"/>
    <s v="김연지"/>
    <x v="1"/>
    <x v="1"/>
  </r>
  <r>
    <x v="7"/>
    <s v="현나현"/>
    <x v="0"/>
    <x v="3"/>
  </r>
  <r>
    <x v="4"/>
    <s v="정상영"/>
    <x v="2"/>
    <x v="3"/>
  </r>
  <r>
    <x v="0"/>
    <s v="송우선"/>
    <x v="0"/>
    <x v="0"/>
  </r>
  <r>
    <x v="5"/>
    <s v="강일신"/>
    <x v="1"/>
    <x v="1"/>
  </r>
  <r>
    <x v="0"/>
    <s v="김호준"/>
    <x v="0"/>
    <x v="0"/>
  </r>
  <r>
    <x v="8"/>
    <s v="송진윤"/>
    <x v="2"/>
    <x v="3"/>
  </r>
  <r>
    <x v="0"/>
    <s v="장원길"/>
    <x v="0"/>
    <x v="0"/>
  </r>
  <r>
    <x v="7"/>
    <s v="민경성"/>
    <x v="0"/>
    <x v="3"/>
  </r>
  <r>
    <x v="9"/>
    <s v="강병규"/>
    <x v="1"/>
    <x v="2"/>
  </r>
  <r>
    <x v="4"/>
    <s v="김대호"/>
    <x v="2"/>
    <x v="3"/>
  </r>
  <r>
    <x v="2"/>
    <s v="조영상"/>
    <x v="1"/>
    <x v="2"/>
  </r>
  <r>
    <x v="10"/>
    <s v="지상렬"/>
    <x v="0"/>
    <x v="1"/>
  </r>
  <r>
    <x v="6"/>
    <s v="김준수"/>
    <x v="0"/>
    <x v="0"/>
  </r>
  <r>
    <x v="5"/>
    <s v="정윤호"/>
    <x v="1"/>
    <x v="1"/>
  </r>
  <r>
    <x v="0"/>
    <s v="김영진"/>
    <x v="0"/>
    <x v="0"/>
  </r>
  <r>
    <x v="8"/>
    <s v="이성진"/>
    <x v="2"/>
    <x v="3"/>
  </r>
  <r>
    <x v="0"/>
    <s v="이미철"/>
    <x v="0"/>
    <x v="0"/>
  </r>
  <r>
    <x v="0"/>
    <s v="양민경"/>
    <x v="0"/>
    <x v="3"/>
  </r>
  <r>
    <x v="9"/>
    <s v="강동성"/>
    <x v="1"/>
    <x v="2"/>
  </r>
  <r>
    <x v="0"/>
    <s v="명호준"/>
    <x v="2"/>
    <x v="3"/>
  </r>
  <r>
    <x v="2"/>
    <s v="한송진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C6B1E4-252B-4661-8A71-9CF4454869BA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/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0" baseItem="0"/>
    <dataField name="평균 : 수강료" fld="3" subtotal="average" baseField="4" baseItem="0" numFmtId="177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view="pageBreakPreview" zoomScale="60" zoomScaleNormal="100" workbookViewId="0">
      <selection activeCell="G20" sqref="G20"/>
    </sheetView>
  </sheetViews>
  <sheetFormatPr defaultRowHeight="16.899999999999999"/>
  <cols>
    <col min="3" max="3" width="5.875" customWidth="1"/>
    <col min="5" max="5" width="10.875" bestFit="1" customWidth="1"/>
    <col min="6" max="7" width="12.8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7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7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7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7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7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7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7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7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7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7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7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7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7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7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7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7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7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7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7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7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7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7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7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7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7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7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7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7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7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7">
        <f t="shared" si="0"/>
        <v>81000</v>
      </c>
    </row>
    <row r="34" spans="1:5">
      <c r="A34" s="7" t="s">
        <v>115</v>
      </c>
    </row>
    <row r="35" spans="1:5">
      <c r="A35" t="b">
        <f>OR(RIGHT(B3,1)="수",AND(D3&lt;&gt;"영어",C3=3))</f>
        <v>0</v>
      </c>
    </row>
    <row r="37" spans="1:5">
      <c r="A37" t="s">
        <v>116</v>
      </c>
      <c r="B37" t="s">
        <v>117</v>
      </c>
      <c r="C37" t="s">
        <v>118</v>
      </c>
      <c r="D37" t="s">
        <v>119</v>
      </c>
      <c r="E37" t="s">
        <v>120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(MOD(ROW(),2)=0)*($D3="국사")</formula>
    </cfRule>
  </conditionalFormatting>
  <pageMargins left="0.7" right="0.7" top="0.75" bottom="0.75" header="0.3" footer="0.3"/>
  <pageSetup paperSize="9" orientation="portrait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workbookViewId="0">
      <selection activeCell="M15" sqref="M15"/>
    </sheetView>
  </sheetViews>
  <sheetFormatPr defaultRowHeight="16.899999999999999"/>
  <cols>
    <col min="1" max="1" width="5.375" customWidth="1"/>
    <col min="7" max="7" width="10.875" bestFit="1" customWidth="1"/>
    <col min="8" max="8" width="11" bestFit="1" customWidth="1"/>
    <col min="9" max="9" width="5.375" customWidth="1"/>
    <col min="10" max="10" width="12.375" customWidth="1"/>
    <col min="11" max="14" width="9.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COUNT(IF((LEFT($B$4:$B$33,1)=$J4)*(RIGHT($B$4:$B$33,1)=LEFT(K$3,1)),1))</f>
        <v>1</v>
      </c>
      <c r="L4" s="1">
        <f t="array" ref="L4">COUNT(IF((LEFT($B$4:$B$33,1)=$J4)*(RIGHT($B$4:$B$33,1)=LEFT(L$3,1)),1))</f>
        <v>3</v>
      </c>
      <c r="M4" s="1">
        <f t="array" ref="M4">COUNT(IF((LEFT($B$4:$B$33,1)=$J4)*(RIGHT($B$4:$B$33,1)=LEFT(M$3,1)),1))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COUNT(IF((LEFT($B$4:$B$33,1)=$J5)*(RIGHT($B$4:$B$33,1)=LEFT(K$3,1)),1))</f>
        <v>2</v>
      </c>
      <c r="L5" s="1">
        <f t="array" ref="L5">COUNT(IF((LEFT($B$4:$B$33,1)=$J5)*(RIGHT($B$4:$B$33,1)=LEFT(L$3,1)),1))</f>
        <v>0</v>
      </c>
      <c r="M5" s="1">
        <f t="array" ref="M5">COUNT(IF((LEFT($B$4:$B$33,1)=$J5)*(RIGHT($B$4:$B$33,1)=LEFT(M$3,1)),1))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COUNT(IF((LEFT($B$4:$B$33,1)=$J6)*(RIGHT($B$4:$B$33,1)=LEFT(K$3,1)),1))</f>
        <v>5</v>
      </c>
      <c r="L6" s="1">
        <f t="array" ref="L6">COUNT(IF((LEFT($B$4:$B$33,1)=$J6)*(RIGHT($B$4:$B$33,1)=LEFT(L$3,1)),1))</f>
        <v>3</v>
      </c>
      <c r="M6" s="1">
        <f t="array" ref="M6">COUNT(IF((LEFT($B$4:$B$33,1)=$J6)*(RIGHT($B$4:$B$33,1)=LEFT(M$3,1)),1))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COUNT(IF((LEFT($B$4:$B$33,1)=$J7)*(RIGHT($B$4:$B$33,1)=LEFT(K$3,1)),1))</f>
        <v>4</v>
      </c>
      <c r="L7" s="1">
        <f t="array" ref="L7">COUNT(IF((LEFT($B$4:$B$33,1)=$J7)*(RIGHT($B$4:$B$33,1)=LEFT(L$3,1)),1))</f>
        <v>1</v>
      </c>
      <c r="M7" s="1">
        <f t="array" ref="M7">COUNT(IF((LEFT($B$4:$B$33,1)=$J7)*(RIGHT($B$4:$B$33,1)=LEFT(M$3,1)),1))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DSUM($E$3:$H$33,$G$3,K$10:K$11)</f>
        <v>920000</v>
      </c>
      <c r="L12" s="5">
        <f t="shared" ref="L12:N12" si="1">DSUM($E$3:$H$33,$G$3,L$10:L$11)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AVERAGE(IF($E$4:$E$33=K$11,$G$4:$G$33))</f>
        <v>115000</v>
      </c>
      <c r="L13" s="6">
        <f t="array" ref="L13">AVERAGE(IF($E$4:$E$33=L$11,$G$4:$G$33))</f>
        <v>106666.66666666667</v>
      </c>
      <c r="M13" s="6">
        <f t="array" ref="M13">AVERAGE(IF($E$4:$E$33=M$11,$G$4:$G$33))</f>
        <v>100000</v>
      </c>
      <c r="N13" s="6">
        <f t="array" ref="N13">AVERAGE(IF($E$4:$E$33=N$11,$G$4:$G$33))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B3" sqref="B3:E9"/>
    </sheetView>
  </sheetViews>
  <sheetFormatPr defaultRowHeight="16.899999999999999"/>
  <cols>
    <col min="2" max="2" width="10.4375" bestFit="1" customWidth="1"/>
    <col min="3" max="3" width="10.3125" bestFit="1" customWidth="1"/>
    <col min="4" max="4" width="8.25" bestFit="1" customWidth="1"/>
    <col min="5" max="5" width="11.8125" bestFit="1" customWidth="1"/>
  </cols>
  <sheetData>
    <row r="3" spans="2:5">
      <c r="B3" s="18" t="s">
        <v>2</v>
      </c>
      <c r="C3" t="s">
        <v>121</v>
      </c>
    </row>
    <row r="5" spans="2:5">
      <c r="B5" s="18" t="s">
        <v>123</v>
      </c>
      <c r="C5" s="18" t="s">
        <v>0</v>
      </c>
      <c r="D5" t="s">
        <v>124</v>
      </c>
      <c r="E5" t="s">
        <v>125</v>
      </c>
    </row>
    <row r="6" spans="2:5">
      <c r="B6" t="s">
        <v>17</v>
      </c>
      <c r="D6">
        <v>14</v>
      </c>
      <c r="E6" s="19">
        <v>96428.571428571435</v>
      </c>
    </row>
    <row r="7" spans="2:5">
      <c r="C7" t="s">
        <v>25</v>
      </c>
      <c r="D7">
        <v>9</v>
      </c>
      <c r="E7" s="19">
        <v>92222.222222222219</v>
      </c>
    </row>
    <row r="8" spans="2:5">
      <c r="C8" t="s">
        <v>15</v>
      </c>
      <c r="D8">
        <v>3</v>
      </c>
      <c r="E8" s="19">
        <v>100000</v>
      </c>
    </row>
    <row r="9" spans="2:5">
      <c r="C9" t="s">
        <v>28</v>
      </c>
      <c r="D9">
        <v>2</v>
      </c>
      <c r="E9" s="19">
        <v>110000</v>
      </c>
    </row>
    <row r="10" spans="2:5">
      <c r="B10" t="s">
        <v>13</v>
      </c>
      <c r="D10">
        <v>10</v>
      </c>
      <c r="E10" s="19">
        <v>100000</v>
      </c>
    </row>
    <row r="11" spans="2:5">
      <c r="C11" t="s">
        <v>11</v>
      </c>
      <c r="D11">
        <v>4</v>
      </c>
      <c r="E11" s="19">
        <v>90000</v>
      </c>
    </row>
    <row r="12" spans="2:5">
      <c r="C12" t="s">
        <v>35</v>
      </c>
      <c r="D12">
        <v>2</v>
      </c>
      <c r="E12" s="19">
        <v>100000</v>
      </c>
    </row>
    <row r="13" spans="2:5">
      <c r="C13" t="s">
        <v>31</v>
      </c>
      <c r="D13">
        <v>4</v>
      </c>
      <c r="E13" s="19">
        <v>110000</v>
      </c>
    </row>
    <row r="14" spans="2:5">
      <c r="B14" t="s">
        <v>45</v>
      </c>
      <c r="D14">
        <v>4</v>
      </c>
      <c r="E14" s="19">
        <v>110000</v>
      </c>
    </row>
    <row r="15" spans="2:5">
      <c r="C15" t="s">
        <v>43</v>
      </c>
      <c r="D15">
        <v>2</v>
      </c>
      <c r="E15" s="19">
        <v>100000</v>
      </c>
    </row>
    <row r="16" spans="2:5">
      <c r="C16" t="s">
        <v>53</v>
      </c>
      <c r="D16">
        <v>2</v>
      </c>
      <c r="E16" s="19">
        <v>120000</v>
      </c>
    </row>
    <row r="17" spans="2:5">
      <c r="B17" t="s">
        <v>9</v>
      </c>
      <c r="D17">
        <v>9</v>
      </c>
      <c r="E17" s="19">
        <v>115555.55555555556</v>
      </c>
    </row>
    <row r="18" spans="2:5">
      <c r="C18" t="s">
        <v>22</v>
      </c>
      <c r="D18">
        <v>1</v>
      </c>
      <c r="E18" s="19">
        <v>110000</v>
      </c>
    </row>
    <row r="19" spans="2:5">
      <c r="C19" t="s">
        <v>7</v>
      </c>
      <c r="D19">
        <v>3</v>
      </c>
      <c r="E19" s="19">
        <v>110000</v>
      </c>
    </row>
    <row r="20" spans="2:5">
      <c r="C20" t="s">
        <v>19</v>
      </c>
      <c r="D20">
        <v>5</v>
      </c>
      <c r="E20" s="19">
        <v>120000</v>
      </c>
    </row>
    <row r="21" spans="2:5">
      <c r="B21" t="s">
        <v>122</v>
      </c>
      <c r="D21">
        <v>37</v>
      </c>
      <c r="E21" s="19">
        <v>103513.51351351352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workbookViewId="0">
      <selection activeCell="E8" sqref="E8"/>
    </sheetView>
  </sheetViews>
  <sheetFormatPr defaultRowHeight="16.899999999999999" outlineLevelRow="3"/>
  <cols>
    <col min="4" max="4" width="10.25" customWidth="1"/>
    <col min="5" max="5" width="10.875" bestFit="1" customWidth="1"/>
    <col min="6" max="6" width="12.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0" t="s">
        <v>132</v>
      </c>
      <c r="C7" s="1"/>
      <c r="D7" s="1"/>
      <c r="E7" s="5"/>
      <c r="F7" s="1"/>
      <c r="G7" s="5"/>
    </row>
    <row r="8" spans="1:7" outlineLevel="1">
      <c r="A8" s="1"/>
      <c r="B8" s="20" t="s">
        <v>126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0" t="s">
        <v>133</v>
      </c>
      <c r="C13" s="1"/>
      <c r="D13" s="1"/>
      <c r="E13" s="5"/>
      <c r="F13" s="1"/>
      <c r="G13" s="5"/>
    </row>
    <row r="14" spans="1:7" outlineLevel="1">
      <c r="A14" s="1"/>
      <c r="B14" s="20" t="s">
        <v>127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0" t="s">
        <v>134</v>
      </c>
      <c r="C19" s="1"/>
      <c r="D19" s="1"/>
      <c r="E19" s="5"/>
      <c r="F19" s="1"/>
      <c r="G19" s="5"/>
    </row>
    <row r="20" spans="1:7" outlineLevel="1">
      <c r="A20" s="1"/>
      <c r="B20" s="20" t="s">
        <v>128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23">
        <f>SUBTOTAL(3,A21:A24)</f>
        <v>4</v>
      </c>
      <c r="B25" s="24" t="s">
        <v>135</v>
      </c>
      <c r="C25" s="23"/>
      <c r="D25" s="23"/>
      <c r="E25" s="21"/>
      <c r="F25" s="23"/>
      <c r="G25" s="21"/>
    </row>
    <row r="26" spans="1:7" outlineLevel="1">
      <c r="A26" s="23"/>
      <c r="B26" s="24" t="s">
        <v>129</v>
      </c>
      <c r="C26" s="23"/>
      <c r="D26" s="23"/>
      <c r="E26" s="21"/>
      <c r="F26" s="23">
        <f>SUBTOTAL(1,F21:F24)</f>
        <v>214</v>
      </c>
      <c r="G26" s="21"/>
    </row>
    <row r="27" spans="1:7">
      <c r="A27" s="23">
        <f>SUBTOTAL(3,A3:A24)</f>
        <v>16</v>
      </c>
      <c r="B27" s="24" t="s">
        <v>131</v>
      </c>
      <c r="C27" s="23"/>
      <c r="D27" s="23"/>
      <c r="E27" s="21"/>
      <c r="F27" s="23"/>
      <c r="G27" s="21"/>
    </row>
    <row r="28" spans="1:7">
      <c r="A28" s="23"/>
      <c r="B28" s="24" t="s">
        <v>130</v>
      </c>
      <c r="C28" s="23"/>
      <c r="D28" s="23"/>
      <c r="E28" s="21"/>
      <c r="F28" s="23">
        <f>SUBTOTAL(1,F3:F24)</f>
        <v>227.3125</v>
      </c>
      <c r="G28" s="21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18 A6 A12 A3 A4 A5 A9 A10 A11 A15 A16 A17 A21 A22 A23 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" sqref="B18 B6 B12 B3 B4 B5 B9 B10 B11 B15 B16 B17 B21 B22 B23 B24" xr:uid="{7081BC20-CC26-4559-8B1F-D192086344A9}">
      <formula1>MOD(B3,5)=0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topLeftCell="A7" workbookViewId="0">
      <selection activeCell="K14" sqref="K14"/>
    </sheetView>
  </sheetViews>
  <sheetFormatPr defaultRowHeight="16.899999999999999"/>
  <cols>
    <col min="2" max="2" width="12.625" customWidth="1"/>
    <col min="3" max="5" width="10.8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E13" sqref="E13"/>
    </sheetView>
  </sheetViews>
  <sheetFormatPr defaultRowHeight="16.899999999999999"/>
  <cols>
    <col min="1" max="1" width="3.625" customWidth="1"/>
    <col min="2" max="2" width="10.8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5">
        <v>272000</v>
      </c>
      <c r="D4" s="25">
        <v>324000</v>
      </c>
      <c r="E4" s="25">
        <v>99000</v>
      </c>
    </row>
    <row r="5" spans="2:5">
      <c r="B5" s="1" t="s">
        <v>10</v>
      </c>
      <c r="C5" s="25">
        <v>364000</v>
      </c>
      <c r="D5" s="25">
        <v>81000</v>
      </c>
      <c r="E5" s="25">
        <v>192000</v>
      </c>
    </row>
    <row r="6" spans="2:5">
      <c r="B6" s="1" t="s">
        <v>33</v>
      </c>
      <c r="C6" s="25">
        <v>203000</v>
      </c>
      <c r="D6" s="25">
        <v>486000</v>
      </c>
      <c r="E6" s="25">
        <v>613000</v>
      </c>
    </row>
    <row r="7" spans="2:5">
      <c r="B7" s="1" t="s">
        <v>14</v>
      </c>
      <c r="C7" s="25">
        <v>323000</v>
      </c>
      <c r="D7" s="25">
        <v>70000</v>
      </c>
      <c r="E7" s="25">
        <v>486000</v>
      </c>
    </row>
    <row r="8" spans="2:5">
      <c r="B8" s="1" t="s">
        <v>27</v>
      </c>
      <c r="C8" s="25">
        <v>381000</v>
      </c>
      <c r="D8" s="25">
        <v>120000</v>
      </c>
      <c r="E8" s="25">
        <v>81000</v>
      </c>
    </row>
  </sheetData>
  <phoneticPr fontId="1" type="noConversion"/>
  <conditionalFormatting sqref="C4:E8"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2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3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4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5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6" r:id="rId3" name="Button 8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4" name="Button 9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tabSelected="1" workbookViewId="0">
      <selection activeCell="G17" sqref="G17"/>
    </sheetView>
  </sheetViews>
  <sheetFormatPr defaultRowHeight="16.899999999999999"/>
  <cols>
    <col min="6" max="6" width="9.375" bestFit="1" customWidth="1"/>
    <col min="12" max="12" width="10.375" customWidth="1"/>
  </cols>
  <sheetData>
    <row r="2" spans="1:12" ht="17.25" thickBot="1">
      <c r="A2" t="s">
        <v>63</v>
      </c>
      <c r="B2" s="22" t="s">
        <v>136</v>
      </c>
      <c r="I2" t="s">
        <v>88</v>
      </c>
    </row>
    <row r="3" spans="1:12" ht="17.25" thickTop="1">
      <c r="A3" s="7" t="s">
        <v>89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90</v>
      </c>
      <c r="I3" s="8" t="s">
        <v>0</v>
      </c>
      <c r="J3" s="9" t="s">
        <v>3</v>
      </c>
      <c r="K3" s="9" t="s">
        <v>4</v>
      </c>
      <c r="L3" s="10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1">
        <v>100000</v>
      </c>
      <c r="I4" s="12" t="s">
        <v>92</v>
      </c>
      <c r="J4" s="1" t="s">
        <v>17</v>
      </c>
      <c r="K4" s="1" t="s">
        <v>93</v>
      </c>
      <c r="L4" s="13">
        <v>100000</v>
      </c>
    </row>
    <row r="5" spans="1:12">
      <c r="I5" s="12" t="s">
        <v>94</v>
      </c>
      <c r="J5" s="1" t="s">
        <v>95</v>
      </c>
      <c r="K5" s="1" t="s">
        <v>96</v>
      </c>
      <c r="L5" s="13">
        <v>110000</v>
      </c>
    </row>
    <row r="6" spans="1:12">
      <c r="I6" s="12" t="s">
        <v>97</v>
      </c>
      <c r="J6" s="1" t="s">
        <v>13</v>
      </c>
      <c r="K6" s="1" t="s">
        <v>98</v>
      </c>
      <c r="L6" s="13">
        <v>100000</v>
      </c>
    </row>
    <row r="7" spans="1:12">
      <c r="I7" s="12" t="s">
        <v>99</v>
      </c>
      <c r="J7" s="1" t="s">
        <v>100</v>
      </c>
      <c r="K7" s="1" t="s">
        <v>101</v>
      </c>
      <c r="L7" s="13">
        <v>100000</v>
      </c>
    </row>
    <row r="8" spans="1:12">
      <c r="I8" s="12" t="s">
        <v>102</v>
      </c>
      <c r="J8" s="1" t="s">
        <v>9</v>
      </c>
      <c r="K8" s="1" t="s">
        <v>103</v>
      </c>
      <c r="L8" s="13">
        <v>120000</v>
      </c>
    </row>
    <row r="9" spans="1:12">
      <c r="I9" s="12" t="s">
        <v>104</v>
      </c>
      <c r="J9" s="1" t="s">
        <v>105</v>
      </c>
      <c r="K9" s="1" t="s">
        <v>106</v>
      </c>
      <c r="L9" s="13">
        <v>120000</v>
      </c>
    </row>
    <row r="10" spans="1:12">
      <c r="I10" s="12" t="s">
        <v>107</v>
      </c>
      <c r="J10" s="1" t="s">
        <v>45</v>
      </c>
      <c r="K10" s="1" t="s">
        <v>108</v>
      </c>
      <c r="L10" s="13">
        <v>110000</v>
      </c>
    </row>
    <row r="11" spans="1:12">
      <c r="I11" s="12" t="s">
        <v>109</v>
      </c>
      <c r="J11" s="1" t="s">
        <v>110</v>
      </c>
      <c r="K11" s="1" t="s">
        <v>111</v>
      </c>
      <c r="L11" s="13">
        <v>100000</v>
      </c>
    </row>
    <row r="12" spans="1:12" ht="17.25" thickBot="1">
      <c r="I12" s="14" t="s">
        <v>112</v>
      </c>
      <c r="J12" s="15" t="s">
        <v>113</v>
      </c>
      <c r="K12" s="15" t="s">
        <v>114</v>
      </c>
      <c r="L12" s="16">
        <v>100000</v>
      </c>
    </row>
    <row r="13" spans="1:12" ht="17.25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428625</xdr:colOff>
                <xdr:row>0</xdr:row>
                <xdr:rowOff>47625</xdr:rowOff>
              </from>
              <to>
                <xdr:col>5</xdr:col>
                <xdr:colOff>685800</xdr:colOff>
                <xdr:row>1</xdr:row>
                <xdr:rowOff>166688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최선재/정치외교학과</cp:lastModifiedBy>
  <dcterms:created xsi:type="dcterms:W3CDTF">2023-08-09T00:13:15Z</dcterms:created>
  <dcterms:modified xsi:type="dcterms:W3CDTF">2025-04-09T10:56:46Z</dcterms:modified>
</cp:coreProperties>
</file>