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b98617f7e11655/바탕 화면/컴활 1급 실기 연습/"/>
    </mc:Choice>
  </mc:AlternateContent>
  <xr:revisionPtr revIDLastSave="104" documentId="8_{BD2611BB-E8D8-49D1-81CB-B859900C8B4F}" xr6:coauthVersionLast="47" xr6:coauthVersionMax="47" xr10:uidLastSave="{DF391AC8-7A87-4106-A688-C5B7C92B0C73}"/>
  <bookViews>
    <workbookView xWindow="-108" yWindow="-108" windowWidth="23256" windowHeight="12456" activeTab="4" xr2:uid="{812066B2-97CF-4D81-BA16-AB7A7A7E7780}"/>
  </bookViews>
  <sheets>
    <sheet name="기본작업" sheetId="1" r:id="rId1"/>
    <sheet name="계산작업" sheetId="3" r:id="rId2"/>
    <sheet name="국어" sheetId="10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5" l="1"/>
  <c r="A19" i="5"/>
  <c r="A13" i="5"/>
  <c r="A7" i="5"/>
  <c r="A27" i="5" s="1"/>
  <c r="F26" i="5"/>
  <c r="F20" i="5"/>
  <c r="F28" i="5" s="1"/>
  <c r="F14" i="5"/>
  <c r="F8" i="5"/>
  <c r="K5" i="3" a="1"/>
  <c r="K5" i="3"/>
  <c r="L5" i="3" a="1"/>
  <c r="L5" i="3"/>
  <c r="M5" i="3" a="1"/>
  <c r="M5" i="3" s="1"/>
  <c r="K6" i="3" a="1"/>
  <c r="K6" i="3" s="1"/>
  <c r="L6" i="3" a="1"/>
  <c r="L6" i="3"/>
  <c r="M6" i="3" a="1"/>
  <c r="M6" i="3"/>
  <c r="K7" i="3" a="1"/>
  <c r="K7" i="3" s="1"/>
  <c r="L7" i="3" a="1"/>
  <c r="L7" i="3" s="1"/>
  <c r="M7" i="3" a="1"/>
  <c r="M7" i="3" s="1"/>
  <c r="L4" i="3" a="1"/>
  <c r="L4" i="3" s="1"/>
  <c r="M4" i="3" a="1"/>
  <c r="M4" i="3"/>
  <c r="K4" i="3" a="1"/>
  <c r="K4" i="3" s="1"/>
  <c r="L13" i="3" a="1"/>
  <c r="L13" i="3"/>
  <c r="M13" i="3" a="1"/>
  <c r="M13" i="3"/>
  <c r="N13" i="3" a="1"/>
  <c r="N13" i="3" s="1"/>
  <c r="K13" i="3" a="1"/>
  <c r="K13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8F10C01-5C03-4976-9021-A8B968C454CA}" sourceFile="C:\Users\psjj1\OneDrive\바탕 화면\수강현황.accdb" keepAlive="1" name="수강현황" type="5" refreshedVersion="8" background="1">
    <dbPr connection="Provider=Microsoft.ACE.OLEDB.12.0;User ID=Admin;Data Source=C:\Users\psjj1\OneDrive\바탕 화면\수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1학기강의" commandType="3"/>
  </connection>
  <connection id="2" xr16:uid="{E4B6D2B7-ECC5-4D25-99B8-1B28D0142A17}" sourceFile="C:\Users\psjj1\OneDrive\바탕 화면\수강현황.accdb" keepAlive="1" name="수강현황1" type="5" refreshedVersion="8" background="1">
    <dbPr connection="Provider=Microsoft.ACE.OLEDB.12.0;User ID=Admin;Data Source=C:\Users\psjj1\OneDrive\바탕 화면\수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1학기강의" commandType="3"/>
  </connection>
</connections>
</file>

<file path=xl/sharedStrings.xml><?xml version="1.0" encoding="utf-8"?>
<sst xmlns="http://schemas.openxmlformats.org/spreadsheetml/2006/main" count="406" uniqueCount="131">
  <si>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</si>
  <si>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</si>
  <si>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</si>
  <si>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</si>
  <si>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</si>
  <si>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</si>
  <si>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</si>
  <si>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</si>
  <si>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</si>
  <si>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</si>
  <si>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</si>
  <si>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</si>
  <si>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</si>
  <si>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</si>
  <si>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</si>
  <si>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</si>
  <si>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</si>
  <si>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</si>
  <si>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</si>
  <si>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</si>
  <si>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</si>
  <si>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</si>
  <si>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</si>
  <si>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</si>
  <si>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</si>
  <si>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</si>
  <si>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</si>
  <si>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</si>
  <si>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</si>
  <si>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</si>
  <si>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</si>
  <si>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</si>
  <si>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</si>
  <si>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</si>
  <si>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</si>
  <si>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</si>
  <si>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</si>
  <si>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</si>
  <si>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</si>
  <si>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</si>
  <si>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</si>
  <si>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</si>
  <si>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</si>
  <si>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</si>
  <si>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</si>
  <si>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</si>
  <si>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</si>
  <si>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</si>
  <si>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</si>
  <si>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</si>
  <si>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</si>
  <si>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</si>
  <si>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</si>
  <si>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</si>
  <si>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</si>
  <si>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</si>
  <si>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</si>
  <si>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</si>
  <si>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</si>
  <si>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</si>
  <si>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</si>
  <si>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</si>
  <si>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</si>
  <si>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</si>
  <si>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</si>
  <si>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</si>
  <si>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</si>
  <si>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</si>
  <si>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</si>
  <si>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</si>
  <si>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</si>
  <si>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</si>
  <si>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</si>
  <si>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</si>
  <si>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</si>
  <si>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</si>
  <si>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</si>
  <si>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</si>
  <si>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</si>
  <si>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</si>
  <si>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</si>
  <si>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</si>
  <si>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</si>
  <si>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</si>
  <si>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</si>
  <si>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</si>
  <si>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</si>
  <si>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</si>
  <si>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</si>
  <si>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</si>
  <si>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</si>
  <si>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</si>
  <si>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</si>
  <si>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</si>
  <si>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</si>
  <si>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</si>
  <si>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</si>
  <si>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</si>
  <si>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</si>
  <si>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</si>
  <si>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</si>
  <si>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</si>
  <si>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</si>
  <si>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</si>
  <si>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</si>
  <si>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</si>
  <si>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</si>
  <si>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</si>
  <si>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</si>
  <si>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</si>
  <si>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</si>
  <si>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</si>
  <si>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</si>
  <si>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</si>
  <si>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</si>
  <si>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</si>
  <si>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(모두)</t>
  </si>
  <si>
    <t>총합계</t>
  </si>
  <si>
    <t>수강코드2</t>
  </si>
  <si>
    <t>수강생수</t>
  </si>
  <si>
    <t>평균 : 수강료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</si>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</sst>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[&gt;=100000]#&quot;십&quot;0&quot;만&quot;0,&quot;천원&quot;;0&quot;만&quot;0,&quot;천원&quot;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5"/>
      </left>
      <right style="thin">
        <color theme="5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0" fontId="6" fillId="0" borderId="10" xfId="0" applyFont="1" applyBorder="1">
      <alignment vertical="center"/>
    </xf>
    <xf numFmtId="0" fontId="6" fillId="3" borderId="11" xfId="0" applyFont="1" applyFill="1" applyBorder="1">
      <alignment vertical="center"/>
    </xf>
    <xf numFmtId="42" fontId="0" fillId="0" borderId="0" xfId="0" applyNumberFormat="1">
      <alignment vertical="center"/>
    </xf>
    <xf numFmtId="42" fontId="6" fillId="3" borderId="11" xfId="0" applyNumberFormat="1" applyFont="1" applyFill="1" applyBorder="1">
      <alignment vertical="center"/>
    </xf>
    <xf numFmtId="42" fontId="6" fillId="0" borderId="10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7" fontId="0" fillId="0" borderId="1" xfId="2" applyNumberFormat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v>3학년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CA-4C90-A697-12E780149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7620</xdr:rowOff>
        </xdr:from>
        <xdr:to>
          <xdr:col>4</xdr:col>
          <xdr:colOff>0</xdr:colOff>
          <xdr:row>11</xdr:row>
          <xdr:rowOff>7620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15240</xdr:colOff>
          <xdr:row>9</xdr:row>
          <xdr:rowOff>7620</xdr:rowOff>
        </xdr:from>
        <xdr:to>
          <xdr:col>5</xdr:col>
          <xdr:colOff>15240</xdr:colOff>
          <xdr:row>10</xdr:row>
          <xdr:rowOff>213360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0</xdr:row>
          <xdr:rowOff>45720</xdr:rowOff>
        </xdr:from>
        <xdr:to>
          <xdr:col>5</xdr:col>
          <xdr:colOff>701040</xdr:colOff>
          <xdr:row>1</xdr:row>
          <xdr:rowOff>160020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성재" refreshedDate="45877.862644560184" backgroundQuery="1" createdVersion="8" refreshedVersion="8" minRefreshableVersion="3" recordCount="37" xr:uid="{B0CB8B0B-D5F7-4D44-8991-B2C774E3A8AF}">
  <cacheSource type="external" connectionId="2"/>
  <cacheFields count="8">
    <cacheField name="수강코드" numFmtId="0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7"/>
    </cacheField>
    <cacheField name="성명" numFmtId="0">
      <sharedItems count="37">
        <s v="김애자"/>
        <s v="강민성"/>
        <s v="배인숙"/>
        <s v="윤은혜"/>
        <s v="정민수"/>
        <s v="김희수"/>
        <s v="김원중"/>
        <s v="진민진"/>
        <s v="김현수"/>
        <s v="정창영"/>
        <s v="우강철"/>
        <s v="박호준"/>
        <s v="김진호"/>
        <s v="여현수"/>
        <s v="김여진"/>
        <s v="김연지"/>
        <s v="현나현"/>
        <s v="정상영"/>
        <s v="송우선"/>
        <s v="강일신"/>
        <s v="김호준"/>
        <s v="송진윤"/>
        <s v="장원길"/>
        <s v="민경성"/>
        <s v="강병규"/>
        <s v="김대호"/>
        <s v="조영상"/>
        <s v="지상렬"/>
        <s v="김준수"/>
        <s v="정윤호"/>
        <s v="김영진"/>
        <s v="이성진"/>
        <s v="이미철"/>
        <s v="양민경"/>
        <s v="강동성"/>
        <s v="명호준"/>
        <s v="한송진"/>
      </sharedItems>
    </cacheField>
    <cacheField name="학년" numFmtId="0">
      <sharedItems containsSemiMixedTypes="0" containsString="0" containsNumber="1" containsInteger="1" minValue="1" maxValue="3" count="3">
        <n v="1"/>
        <n v="3"/>
        <n v="2"/>
      </sharedItems>
    </cacheField>
    <cacheField name="과목" numFmtId="0">
      <sharedItems count="4">
        <s v="국어"/>
        <s v="영어"/>
        <s v="국사"/>
        <s v="수학"/>
      </sharedItems>
    </cacheField>
    <cacheField name="담당강사" numFmtId="0">
      <sharedItems count="11">
        <s v="정희진"/>
        <s v="유삼순"/>
        <s v="강진주"/>
        <s v="김원선"/>
        <s v="고민두"/>
        <s v="신길동"/>
        <s v="이정철"/>
        <s v="황민규"/>
        <s v="노정현"/>
        <s v="이호섭"/>
        <s v="김진민"/>
      </sharedItems>
    </cacheField>
    <cacheField name="수강료" numFmtId="0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료할인" numFmtId="0">
      <sharedItems containsSemiMixedTypes="0" containsString="0" containsNumber="1" containsInteger="1" minValue="81000" maxValue="120000" count="7">
        <n v="81000"/>
        <n v="110000"/>
        <n v="120000"/>
        <n v="104500"/>
        <n v="95000"/>
        <n v="90000"/>
        <n v="99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  <x v="0"/>
  </r>
  <r>
    <x v="1"/>
    <x v="1"/>
    <x v="1"/>
    <x v="0"/>
    <x v="1"/>
    <x v="1"/>
    <x v="1"/>
  </r>
  <r>
    <x v="2"/>
    <x v="2"/>
    <x v="1"/>
    <x v="1"/>
    <x v="2"/>
    <x v="2"/>
    <x v="2"/>
  </r>
  <r>
    <x v="3"/>
    <x v="3"/>
    <x v="2"/>
    <x v="1"/>
    <x v="3"/>
    <x v="1"/>
    <x v="3"/>
  </r>
  <r>
    <x v="1"/>
    <x v="4"/>
    <x v="1"/>
    <x v="0"/>
    <x v="1"/>
    <x v="1"/>
    <x v="1"/>
  </r>
  <r>
    <x v="2"/>
    <x v="5"/>
    <x v="1"/>
    <x v="1"/>
    <x v="2"/>
    <x v="2"/>
    <x v="2"/>
  </r>
  <r>
    <x v="0"/>
    <x v="6"/>
    <x v="0"/>
    <x v="0"/>
    <x v="0"/>
    <x v="0"/>
    <x v="0"/>
  </r>
  <r>
    <x v="2"/>
    <x v="7"/>
    <x v="1"/>
    <x v="1"/>
    <x v="2"/>
    <x v="2"/>
    <x v="2"/>
  </r>
  <r>
    <x v="4"/>
    <x v="8"/>
    <x v="2"/>
    <x v="0"/>
    <x v="4"/>
    <x v="3"/>
    <x v="4"/>
  </r>
  <r>
    <x v="5"/>
    <x v="9"/>
    <x v="1"/>
    <x v="2"/>
    <x v="5"/>
    <x v="1"/>
    <x v="1"/>
  </r>
  <r>
    <x v="3"/>
    <x v="10"/>
    <x v="2"/>
    <x v="1"/>
    <x v="3"/>
    <x v="1"/>
    <x v="3"/>
  </r>
  <r>
    <x v="6"/>
    <x v="11"/>
    <x v="0"/>
    <x v="2"/>
    <x v="6"/>
    <x v="0"/>
    <x v="0"/>
  </r>
  <r>
    <x v="3"/>
    <x v="12"/>
    <x v="2"/>
    <x v="1"/>
    <x v="3"/>
    <x v="1"/>
    <x v="3"/>
  </r>
  <r>
    <x v="6"/>
    <x v="13"/>
    <x v="0"/>
    <x v="2"/>
    <x v="6"/>
    <x v="0"/>
    <x v="0"/>
  </r>
  <r>
    <x v="6"/>
    <x v="14"/>
    <x v="0"/>
    <x v="2"/>
    <x v="6"/>
    <x v="0"/>
    <x v="0"/>
  </r>
  <r>
    <x v="5"/>
    <x v="15"/>
    <x v="1"/>
    <x v="2"/>
    <x v="5"/>
    <x v="1"/>
    <x v="1"/>
  </r>
  <r>
    <x v="7"/>
    <x v="16"/>
    <x v="0"/>
    <x v="3"/>
    <x v="7"/>
    <x v="3"/>
    <x v="5"/>
  </r>
  <r>
    <x v="4"/>
    <x v="17"/>
    <x v="2"/>
    <x v="0"/>
    <x v="4"/>
    <x v="3"/>
    <x v="4"/>
  </r>
  <r>
    <x v="0"/>
    <x v="18"/>
    <x v="0"/>
    <x v="0"/>
    <x v="0"/>
    <x v="0"/>
    <x v="0"/>
  </r>
  <r>
    <x v="5"/>
    <x v="19"/>
    <x v="1"/>
    <x v="2"/>
    <x v="5"/>
    <x v="1"/>
    <x v="1"/>
  </r>
  <r>
    <x v="0"/>
    <x v="20"/>
    <x v="0"/>
    <x v="0"/>
    <x v="0"/>
    <x v="0"/>
    <x v="0"/>
  </r>
  <r>
    <x v="8"/>
    <x v="21"/>
    <x v="2"/>
    <x v="2"/>
    <x v="8"/>
    <x v="3"/>
    <x v="4"/>
  </r>
  <r>
    <x v="0"/>
    <x v="22"/>
    <x v="0"/>
    <x v="0"/>
    <x v="0"/>
    <x v="0"/>
    <x v="0"/>
  </r>
  <r>
    <x v="7"/>
    <x v="23"/>
    <x v="0"/>
    <x v="3"/>
    <x v="7"/>
    <x v="3"/>
    <x v="5"/>
  </r>
  <r>
    <x v="9"/>
    <x v="24"/>
    <x v="1"/>
    <x v="3"/>
    <x v="9"/>
    <x v="2"/>
    <x v="2"/>
  </r>
  <r>
    <x v="4"/>
    <x v="25"/>
    <x v="2"/>
    <x v="0"/>
    <x v="4"/>
    <x v="3"/>
    <x v="4"/>
  </r>
  <r>
    <x v="2"/>
    <x v="26"/>
    <x v="1"/>
    <x v="1"/>
    <x v="2"/>
    <x v="2"/>
    <x v="2"/>
  </r>
  <r>
    <x v="10"/>
    <x v="27"/>
    <x v="0"/>
    <x v="1"/>
    <x v="10"/>
    <x v="1"/>
    <x v="6"/>
  </r>
  <r>
    <x v="6"/>
    <x v="28"/>
    <x v="0"/>
    <x v="2"/>
    <x v="6"/>
    <x v="0"/>
    <x v="0"/>
  </r>
  <r>
    <x v="5"/>
    <x v="29"/>
    <x v="1"/>
    <x v="2"/>
    <x v="5"/>
    <x v="1"/>
    <x v="1"/>
  </r>
  <r>
    <x v="0"/>
    <x v="30"/>
    <x v="0"/>
    <x v="0"/>
    <x v="9"/>
    <x v="0"/>
    <x v="0"/>
  </r>
  <r>
    <x v="8"/>
    <x v="31"/>
    <x v="2"/>
    <x v="2"/>
    <x v="4"/>
    <x v="3"/>
    <x v="4"/>
  </r>
  <r>
    <x v="0"/>
    <x v="32"/>
    <x v="0"/>
    <x v="0"/>
    <x v="0"/>
    <x v="0"/>
    <x v="0"/>
  </r>
  <r>
    <x v="0"/>
    <x v="33"/>
    <x v="0"/>
    <x v="3"/>
    <x v="7"/>
    <x v="3"/>
    <x v="5"/>
  </r>
  <r>
    <x v="9"/>
    <x v="34"/>
    <x v="1"/>
    <x v="3"/>
    <x v="0"/>
    <x v="2"/>
    <x v="2"/>
  </r>
  <r>
    <x v="0"/>
    <x v="35"/>
    <x v="2"/>
    <x v="0"/>
    <x v="8"/>
    <x v="3"/>
    <x v="4"/>
  </r>
  <r>
    <x v="2"/>
    <x v="36"/>
    <x v="1"/>
    <x v="1"/>
    <x v="2"/>
    <x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766AC9-CD9D-4C93-A49A-81F600F9F7CC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E21" firstHeaderRow="0" firstDataRow="1" firstDataCol="2" rowPageCount="1" colPageCount="1"/>
  <pivotFields count="8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>
      <items count="38">
        <item x="34"/>
        <item x="1"/>
        <item x="24"/>
        <item x="19"/>
        <item x="25"/>
        <item x="0"/>
        <item x="14"/>
        <item x="15"/>
        <item x="30"/>
        <item x="6"/>
        <item x="28"/>
        <item x="12"/>
        <item x="8"/>
        <item x="20"/>
        <item x="5"/>
        <item x="35"/>
        <item x="23"/>
        <item x="11"/>
        <item x="2"/>
        <item x="18"/>
        <item x="21"/>
        <item x="33"/>
        <item x="13"/>
        <item x="10"/>
        <item x="3"/>
        <item x="32"/>
        <item x="31"/>
        <item x="22"/>
        <item x="4"/>
        <item x="17"/>
        <item x="29"/>
        <item x="9"/>
        <item x="26"/>
        <item x="27"/>
        <item x="7"/>
        <item x="36"/>
        <item x="16"/>
        <item t="default"/>
      </items>
    </pivotField>
    <pivotField axis="axisPage" compact="0" showAll="0">
      <items count="4">
        <item x="0"/>
        <item x="2"/>
        <item x="1"/>
        <item t="default"/>
      </items>
    </pivotField>
    <pivotField compact="0" showAll="0"/>
    <pivotField compact="0" showAll="0"/>
    <pivotField dataField="1" compact="0" showAll="0"/>
    <pivotField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7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0" baseItem="3"/>
    <dataField name="평균 : 수강료" fld="5" subtotal="average" baseField="7" baseItem="1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zoomScaleNormal="100" workbookViewId="0">
      <selection activeCell="D7" sqref="D7"/>
    </sheetView>
  </sheetViews>
  <sheetFormatPr defaultRowHeight="17.399999999999999"/>
  <cols>
    <col min="3" max="3" width="5.8984375" customWidth="1"/>
    <col min="5" max="5" width="10.8984375" bestFit="1" customWidth="1"/>
    <col min="6" max="7" width="12.89843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8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8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8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8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8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8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8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8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8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8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8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8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8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8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8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8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8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8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8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8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8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8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8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8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8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8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8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8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8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8">
        <f t="shared" si="0"/>
        <v>81000</v>
      </c>
    </row>
    <row r="34" spans="1:5">
      <c r="A34" s="8" t="s">
        <v>115</v>
      </c>
    </row>
    <row r="35" spans="1:5">
      <c r="A35" t="b">
        <f>OR(RIGHT(B3,1)="수",AND(D3&lt;&gt;"영어",C3=3))</f>
        <v>0</v>
      </c>
    </row>
    <row r="37" spans="1: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phoneticPr fontId="1" type="noConversion"/>
  <conditionalFormatting sqref="A3:G32">
    <cfRule type="expression" dxfId="0" priority="1">
      <formula>MOD(ROW( ),2)=0 + $D3="국사"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workbookViewId="0">
      <selection activeCell="M20" sqref="M20"/>
    </sheetView>
  </sheetViews>
  <sheetFormatPr defaultRowHeight="17.399999999999999"/>
  <cols>
    <col min="1" max="1" width="5.3984375" customWidth="1"/>
    <col min="7" max="7" width="10.8984375" bestFit="1" customWidth="1"/>
    <col min="8" max="8" width="11" bestFit="1" customWidth="1"/>
    <col min="9" max="9" width="5.3984375" customWidth="1"/>
    <col min="10" max="10" width="12.3984375" customWidth="1"/>
    <col min="11" max="14" width="9.3984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27</v>
      </c>
      <c r="G4" s="5">
        <v>90000</v>
      </c>
      <c r="H4" s="5"/>
      <c r="J4" s="1" t="s">
        <v>65</v>
      </c>
      <c r="K4" s="1">
        <f t="array" ref="K4">COUNT(IF((LEFT($B$4:$B$33,1)=$J4)*(RIGHT($D$4:$D$33,1)*1=K$3),1))</f>
        <v>1</v>
      </c>
      <c r="L4" s="1">
        <f t="array" ref="L4">COUNT(IF((LEFT($B$4:$B$33,1)=$J4)*(RIGHT($D$4:$D$33,1)*1=L$3),1))</f>
        <v>3</v>
      </c>
      <c r="M4" s="1">
        <f t="array" ref="M4">COUNT(IF((LEFT($B$4:$B$33,1)=$J4)*(RIGHT($D$4:$D$33,1)*1=M$3),1))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/>
      <c r="J5" s="1" t="s">
        <v>66</v>
      </c>
      <c r="K5" s="1">
        <f t="array" ref="K5">COUNT(IF((LEFT($B$4:$B$33,1)=$J5)*(RIGHT($D$4:$D$33,1)*1=K$3),1))</f>
        <v>2</v>
      </c>
      <c r="L5" s="1">
        <f t="array" ref="L5">COUNT(IF((LEFT($B$4:$B$33,1)=$J5)*(RIGHT($D$4:$D$33,1)*1=L$3),1))</f>
        <v>0</v>
      </c>
      <c r="M5" s="1">
        <f t="array" ref="M5">COUNT(IF((LEFT($B$4:$B$33,1)=$J5)*(RIGHT($D$4:$D$33,1)*1=M$3),1))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/>
      <c r="J6" s="1" t="s">
        <v>67</v>
      </c>
      <c r="K6" s="1">
        <f t="array" ref="K6">COUNT(IF((LEFT($B$4:$B$33,1)=$J6)*(RIGHT($D$4:$D$33,1)*1=K$3),1))</f>
        <v>5</v>
      </c>
      <c r="L6" s="1">
        <f t="array" ref="L6">COUNT(IF((LEFT($B$4:$B$33,1)=$J6)*(RIGHT($D$4:$D$33,1)*1=L$3),1))</f>
        <v>3</v>
      </c>
      <c r="M6" s="1">
        <f t="array" ref="M6">COUNT(IF((LEFT($B$4:$B$33,1)=$J6)*(RIGHT($D$4:$D$33,1)*1=M$3),1))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/>
      <c r="J7" s="1" t="s">
        <v>68</v>
      </c>
      <c r="K7" s="1">
        <f t="array" ref="K7">COUNT(IF((LEFT($B$4:$B$33,1)=$J7)*(RIGHT($D$4:$D$33,1)*1=K$3),1))</f>
        <v>4</v>
      </c>
      <c r="L7" s="1">
        <f t="array" ref="L7">COUNT(IF((LEFT($B$4:$B$33,1)=$J7)*(RIGHT($D$4:$D$33,1)*1=L$3),1))</f>
        <v>1</v>
      </c>
      <c r="M7" s="1">
        <f t="array" ref="M7">COUNT(IF((LEFT($B$4:$B$33,1)=$J7)*(RIGHT($D$4:$D$33,1)*1=M$3),1))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/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/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/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/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/>
      <c r="J12" s="3" t="s">
        <v>70</v>
      </c>
      <c r="K12" s="5"/>
      <c r="L12" s="5"/>
      <c r="M12" s="5"/>
      <c r="N12" s="5"/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/>
      <c r="J13" s="3" t="s">
        <v>71</v>
      </c>
      <c r="K13" s="6">
        <f t="array" ref="K13">AVERAGE(IF(($E$4:$E$33=K$11),$G$4:$G$33))</f>
        <v>115000</v>
      </c>
      <c r="L13" s="6">
        <f t="array" ref="L13">AVERAGE(IF(($E$4:$E$33=L$11),$G$4:$G$33))</f>
        <v>106666.66666666667</v>
      </c>
      <c r="M13" s="6">
        <f t="array" ref="M13">AVERAGE(IF(($E$4:$E$33=M$11),$G$4:$G$33))</f>
        <v>100000</v>
      </c>
      <c r="N13" s="6">
        <f t="array" ref="N13">AVERAGE(IF(($E$4:$E$33=N$11),$G$4:$G$33))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/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/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/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/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/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/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/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/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/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/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/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/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/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/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/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/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/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/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/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BAFA1-7C44-48B3-B045-C6DEB6E879F9}">
  <sheetPr codeName="Sheet8"/>
  <dimension ref="B5:E8"/>
  <sheetViews>
    <sheetView topLeftCell="A2" workbookViewId="0">
      <selection activeCell="E11" sqref="E11"/>
    </sheetView>
  </sheetViews>
  <sheetFormatPr defaultRowHeight="17.399999999999999"/>
  <cols>
    <col min="5" max="5" width="12.19921875" bestFit="1" customWidth="1"/>
  </cols>
  <sheetData>
    <row r="5" spans="2:5">
      <c r="B5" s="21" t="s">
        <v>17</v>
      </c>
      <c r="C5" s="21"/>
      <c r="D5" s="21">
        <v>14</v>
      </c>
      <c r="E5" s="23">
        <v>1350000</v>
      </c>
    </row>
    <row r="6" spans="2:5">
      <c r="B6" s="20"/>
      <c r="C6" s="20" t="s">
        <v>25</v>
      </c>
      <c r="D6" s="20">
        <v>9</v>
      </c>
      <c r="E6" s="24">
        <v>830000</v>
      </c>
    </row>
    <row r="7" spans="2:5">
      <c r="B7" s="21"/>
      <c r="C7" s="21" t="s">
        <v>15</v>
      </c>
      <c r="D7" s="21">
        <v>3</v>
      </c>
      <c r="E7" s="23">
        <v>300000</v>
      </c>
    </row>
    <row r="8" spans="2:5">
      <c r="B8" s="20"/>
      <c r="C8" s="20" t="s">
        <v>28</v>
      </c>
      <c r="D8" s="20">
        <v>2</v>
      </c>
      <c r="E8" s="24">
        <v>220000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H14" sqref="H14"/>
    </sheetView>
  </sheetViews>
  <sheetFormatPr defaultRowHeight="17.399999999999999"/>
  <cols>
    <col min="2" max="3" width="10.59765625" bestFit="1" customWidth="1"/>
    <col min="4" max="4" width="8.59765625" bestFit="1" customWidth="1"/>
    <col min="5" max="5" width="12.19921875" bestFit="1" customWidth="1"/>
    <col min="6" max="7" width="7.3984375" bestFit="1" customWidth="1"/>
    <col min="8" max="9" width="6.796875" bestFit="1" customWidth="1"/>
    <col min="10" max="10" width="7.3984375" bestFit="1" customWidth="1"/>
    <col min="11" max="13" width="6.796875" bestFit="1" customWidth="1"/>
    <col min="14" max="15" width="7.3984375" bestFit="1" customWidth="1"/>
    <col min="16" max="16" width="6.796875" bestFit="1" customWidth="1"/>
    <col min="17" max="19" width="7.3984375" bestFit="1" customWidth="1"/>
    <col min="20" max="20" width="6.796875" bestFit="1" customWidth="1"/>
    <col min="21" max="21" width="7.3984375" bestFit="1" customWidth="1"/>
    <col min="22" max="22" width="6.796875" bestFit="1" customWidth="1"/>
    <col min="23" max="24" width="7.3984375" bestFit="1" customWidth="1"/>
    <col min="25" max="25" width="6.796875" bestFit="1" customWidth="1"/>
    <col min="26" max="27" width="7.3984375" bestFit="1" customWidth="1"/>
    <col min="28" max="28" width="6.796875" bestFit="1" customWidth="1"/>
    <col min="29" max="29" width="7.3984375" bestFit="1" customWidth="1"/>
    <col min="30" max="30" width="6.796875" bestFit="1" customWidth="1"/>
    <col min="31" max="39" width="7.3984375" bestFit="1" customWidth="1"/>
    <col min="40" max="40" width="8.3984375" bestFit="1" customWidth="1"/>
  </cols>
  <sheetData>
    <row r="3" spans="2:5">
      <c r="B3" s="19" t="s">
        <v>2</v>
      </c>
      <c r="C3" t="s">
        <v>116</v>
      </c>
    </row>
    <row r="5" spans="2:5">
      <c r="B5" s="19" t="s">
        <v>118</v>
      </c>
      <c r="C5" s="19" t="s">
        <v>0</v>
      </c>
      <c r="D5" t="s">
        <v>119</v>
      </c>
      <c r="E5" t="s">
        <v>120</v>
      </c>
    </row>
    <row r="6" spans="2:5">
      <c r="B6" t="s">
        <v>17</v>
      </c>
      <c r="D6">
        <v>14</v>
      </c>
      <c r="E6" s="22">
        <v>96428.571428571435</v>
      </c>
    </row>
    <row r="7" spans="2:5">
      <c r="C7" t="s">
        <v>25</v>
      </c>
      <c r="D7">
        <v>9</v>
      </c>
      <c r="E7" s="22">
        <v>92222.222222222219</v>
      </c>
    </row>
    <row r="8" spans="2:5">
      <c r="C8" t="s">
        <v>15</v>
      </c>
      <c r="D8">
        <v>3</v>
      </c>
      <c r="E8" s="22">
        <v>100000</v>
      </c>
    </row>
    <row r="9" spans="2:5">
      <c r="C9" t="s">
        <v>28</v>
      </c>
      <c r="D9">
        <v>2</v>
      </c>
      <c r="E9" s="22">
        <v>110000</v>
      </c>
    </row>
    <row r="10" spans="2:5">
      <c r="B10" t="s">
        <v>13</v>
      </c>
      <c r="D10">
        <v>10</v>
      </c>
      <c r="E10" s="22">
        <v>100000</v>
      </c>
    </row>
    <row r="11" spans="2:5">
      <c r="C11" t="s">
        <v>11</v>
      </c>
      <c r="D11">
        <v>4</v>
      </c>
      <c r="E11" s="22">
        <v>90000</v>
      </c>
    </row>
    <row r="12" spans="2:5">
      <c r="C12" t="s">
        <v>35</v>
      </c>
      <c r="D12">
        <v>2</v>
      </c>
      <c r="E12" s="22">
        <v>100000</v>
      </c>
    </row>
    <row r="13" spans="2:5">
      <c r="C13" t="s">
        <v>31</v>
      </c>
      <c r="D13">
        <v>4</v>
      </c>
      <c r="E13" s="22">
        <v>110000</v>
      </c>
    </row>
    <row r="14" spans="2:5">
      <c r="B14" t="s">
        <v>45</v>
      </c>
      <c r="D14">
        <v>4</v>
      </c>
      <c r="E14" s="22">
        <v>110000</v>
      </c>
    </row>
    <row r="15" spans="2:5">
      <c r="C15" t="s">
        <v>43</v>
      </c>
      <c r="D15">
        <v>2</v>
      </c>
      <c r="E15" s="22">
        <v>100000</v>
      </c>
    </row>
    <row r="16" spans="2:5">
      <c r="C16" t="s">
        <v>53</v>
      </c>
      <c r="D16">
        <v>2</v>
      </c>
      <c r="E16" s="22">
        <v>120000</v>
      </c>
    </row>
    <row r="17" spans="2:5">
      <c r="B17" t="s">
        <v>9</v>
      </c>
      <c r="D17">
        <v>9</v>
      </c>
      <c r="E17" s="22">
        <v>115555.55555555556</v>
      </c>
    </row>
    <row r="18" spans="2:5">
      <c r="C18" t="s">
        <v>22</v>
      </c>
      <c r="D18">
        <v>1</v>
      </c>
      <c r="E18" s="22">
        <v>110000</v>
      </c>
    </row>
    <row r="19" spans="2:5">
      <c r="C19" t="s">
        <v>7</v>
      </c>
      <c r="D19">
        <v>3</v>
      </c>
      <c r="E19" s="22">
        <v>110000</v>
      </c>
    </row>
    <row r="20" spans="2:5">
      <c r="C20" t="s">
        <v>19</v>
      </c>
      <c r="D20">
        <v>5</v>
      </c>
      <c r="E20" s="22">
        <v>120000</v>
      </c>
    </row>
    <row r="21" spans="2:5">
      <c r="B21" t="s">
        <v>117</v>
      </c>
      <c r="D21">
        <v>37</v>
      </c>
      <c r="E21" s="22">
        <v>103513.51351351352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tabSelected="1" workbookViewId="0">
      <selection activeCell="A2" sqref="A2:G28"/>
    </sheetView>
  </sheetViews>
  <sheetFormatPr defaultRowHeight="17.399999999999999" outlineLevelRow="3"/>
  <cols>
    <col min="4" max="4" width="10.19921875" customWidth="1"/>
    <col min="5" max="5" width="10.8984375" bestFit="1" customWidth="1"/>
    <col min="6" max="6" width="12.09765625" customWidth="1"/>
    <col min="7" max="7" width="10.699218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5" t="s">
        <v>126</v>
      </c>
      <c r="C7" s="1"/>
      <c r="D7" s="1"/>
      <c r="E7" s="5"/>
      <c r="F7" s="1"/>
      <c r="G7" s="5"/>
    </row>
    <row r="8" spans="1:7" outlineLevel="1">
      <c r="A8" s="1"/>
      <c r="B8" s="25" t="s">
        <v>121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5" t="s">
        <v>127</v>
      </c>
      <c r="C13" s="1"/>
      <c r="D13" s="1"/>
      <c r="E13" s="5"/>
      <c r="F13" s="1"/>
      <c r="G13" s="5"/>
    </row>
    <row r="14" spans="1:7" outlineLevel="1">
      <c r="A14" s="1"/>
      <c r="B14" s="25" t="s">
        <v>122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5" t="s">
        <v>128</v>
      </c>
      <c r="C19" s="1"/>
      <c r="D19" s="1"/>
      <c r="E19" s="5"/>
      <c r="F19" s="1"/>
      <c r="G19" s="5"/>
    </row>
    <row r="20" spans="1:7" outlineLevel="1">
      <c r="A20" s="1"/>
      <c r="B20" s="25" t="s">
        <v>123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28">
        <f>SUBTOTAL(3,A21:A24)</f>
        <v>4</v>
      </c>
      <c r="B25" s="29" t="s">
        <v>129</v>
      </c>
      <c r="C25" s="28"/>
      <c r="D25" s="28"/>
      <c r="E25" s="26"/>
      <c r="F25" s="28"/>
      <c r="G25" s="26"/>
    </row>
    <row r="26" spans="1:7" outlineLevel="1">
      <c r="A26" s="28"/>
      <c r="B26" s="29" t="s">
        <v>124</v>
      </c>
      <c r="C26" s="28"/>
      <c r="D26" s="28"/>
      <c r="E26" s="26"/>
      <c r="F26" s="28">
        <f>SUBTOTAL(1,F21:F24)</f>
        <v>214</v>
      </c>
      <c r="G26" s="26"/>
    </row>
    <row r="27" spans="1:7">
      <c r="A27" s="28">
        <f>SUBTOTAL(3,A3:A24)</f>
        <v>16</v>
      </c>
      <c r="B27" s="29" t="s">
        <v>130</v>
      </c>
      <c r="C27" s="28"/>
      <c r="D27" s="28"/>
      <c r="E27" s="26"/>
      <c r="F27" s="28"/>
      <c r="G27" s="26"/>
    </row>
    <row r="28" spans="1:7">
      <c r="A28" s="28"/>
      <c r="B28" s="29" t="s">
        <v>125</v>
      </c>
      <c r="C28" s="28"/>
      <c r="D28" s="28"/>
      <c r="E28" s="26"/>
      <c r="F28" s="28">
        <f>SUBTOTAL(1,F3:F24)</f>
        <v>227.3125</v>
      </c>
      <c r="G28" s="26"/>
    </row>
  </sheetData>
  <sortState xmlns:xlrd2="http://schemas.microsoft.com/office/spreadsheetml/2017/richdata2" ref="A3:G24">
    <sortCondition ref="B3:B24"/>
    <sortCondition ref="A3:A24"/>
  </sortState>
  <dataConsolidate/>
  <phoneticPr fontId="1" type="noConversion"/>
  <dataValidations count="2">
    <dataValidation type="custom" allowBlank="1" showInputMessage="1" showErrorMessage="1" sqref="A3:A6 A9:A12 A15:A18 A21: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_x000a_" promptTitle="입력방법" prompt="5단위로 입력하십시오._x000a_" sqref="B15:B18 B3:B6 B9:B12 B21:B24" xr:uid="{4AEBD958-3346-4A88-950E-47E772E89E04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topLeftCell="A12" workbookViewId="0">
      <selection activeCell="L19" sqref="L19"/>
    </sheetView>
  </sheetViews>
  <sheetFormatPr defaultRowHeight="17.399999999999999"/>
  <cols>
    <col min="2" max="2" width="12.59765625" customWidth="1"/>
    <col min="3" max="5" width="10.89843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G9" sqref="G9"/>
    </sheetView>
  </sheetViews>
  <sheetFormatPr defaultRowHeight="17.399999999999999"/>
  <cols>
    <col min="1" max="1" width="3.59765625" customWidth="1"/>
    <col min="2" max="2" width="10.89843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7">
        <v>272000</v>
      </c>
      <c r="D4" s="27">
        <v>324000</v>
      </c>
      <c r="E4" s="27">
        <v>99000</v>
      </c>
    </row>
    <row r="5" spans="2:5">
      <c r="B5" s="1" t="s">
        <v>10</v>
      </c>
      <c r="C5" s="27">
        <v>364000</v>
      </c>
      <c r="D5" s="27">
        <v>81000</v>
      </c>
      <c r="E5" s="27">
        <v>192000</v>
      </c>
    </row>
    <row r="6" spans="2:5">
      <c r="B6" s="1" t="s">
        <v>33</v>
      </c>
      <c r="C6" s="27">
        <v>203000</v>
      </c>
      <c r="D6" s="27">
        <v>486000</v>
      </c>
      <c r="E6" s="27">
        <v>613000</v>
      </c>
    </row>
    <row r="7" spans="2:5">
      <c r="B7" s="1" t="s">
        <v>14</v>
      </c>
      <c r="C7" s="27">
        <v>323000</v>
      </c>
      <c r="D7" s="27">
        <v>70000</v>
      </c>
      <c r="E7" s="27">
        <v>486000</v>
      </c>
    </row>
    <row r="8" spans="2:5">
      <c r="B8" s="1" t="s">
        <v>27</v>
      </c>
      <c r="C8" s="27">
        <v>381000</v>
      </c>
      <c r="D8" s="27">
        <v>120000</v>
      </c>
      <c r="E8" s="27">
        <v>81000</v>
      </c>
    </row>
  </sheetData>
  <phoneticPr fontId="1" type="noConversion"/>
  <conditionalFormatting sqref="C4:E8"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2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7620</xdr:rowOff>
                  </from>
                  <to>
                    <xdr:col>4</xdr:col>
                    <xdr:colOff>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15240</xdr:colOff>
                    <xdr:row>9</xdr:row>
                    <xdr:rowOff>7620</xdr:rowOff>
                  </from>
                  <to>
                    <xdr:col>5</xdr:col>
                    <xdr:colOff>15240</xdr:colOff>
                    <xdr:row>10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K27" sqref="K27"/>
    </sheetView>
  </sheetViews>
  <sheetFormatPr defaultRowHeight="17.399999999999999"/>
  <cols>
    <col min="6" max="6" width="9.3984375" bestFit="1" customWidth="1"/>
    <col min="12" max="12" width="10.3984375" customWidth="1"/>
  </cols>
  <sheetData>
    <row r="2" spans="1:12" ht="18" thickBot="1">
      <c r="A2" t="s">
        <v>63</v>
      </c>
      <c r="B2" s="7"/>
      <c r="I2" t="s">
        <v>88</v>
      </c>
    </row>
    <row r="3" spans="1:12" ht="18" thickTop="1">
      <c r="A3" s="8" t="s">
        <v>89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90</v>
      </c>
      <c r="I3" s="9" t="s">
        <v>0</v>
      </c>
      <c r="J3" s="10" t="s">
        <v>3</v>
      </c>
      <c r="K3" s="10" t="s">
        <v>4</v>
      </c>
      <c r="L3" s="11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2">
        <v>100000</v>
      </c>
      <c r="I4" s="13" t="s">
        <v>92</v>
      </c>
      <c r="J4" s="1" t="s">
        <v>17</v>
      </c>
      <c r="K4" s="1" t="s">
        <v>93</v>
      </c>
      <c r="L4" s="14">
        <v>100000</v>
      </c>
    </row>
    <row r="5" spans="1:12">
      <c r="I5" s="13" t="s">
        <v>94</v>
      </c>
      <c r="J5" s="1" t="s">
        <v>95</v>
      </c>
      <c r="K5" s="1" t="s">
        <v>96</v>
      </c>
      <c r="L5" s="14">
        <v>110000</v>
      </c>
    </row>
    <row r="6" spans="1:12">
      <c r="I6" s="13" t="s">
        <v>97</v>
      </c>
      <c r="J6" s="1" t="s">
        <v>13</v>
      </c>
      <c r="K6" s="1" t="s">
        <v>98</v>
      </c>
      <c r="L6" s="14">
        <v>100000</v>
      </c>
    </row>
    <row r="7" spans="1:12">
      <c r="I7" s="13" t="s">
        <v>99</v>
      </c>
      <c r="J7" s="1" t="s">
        <v>100</v>
      </c>
      <c r="K7" s="1" t="s">
        <v>101</v>
      </c>
      <c r="L7" s="14">
        <v>100000</v>
      </c>
    </row>
    <row r="8" spans="1:12">
      <c r="I8" s="13" t="s">
        <v>102</v>
      </c>
      <c r="J8" s="1" t="s">
        <v>9</v>
      </c>
      <c r="K8" s="1" t="s">
        <v>103</v>
      </c>
      <c r="L8" s="14">
        <v>120000</v>
      </c>
    </row>
    <row r="9" spans="1:12">
      <c r="I9" s="13" t="s">
        <v>104</v>
      </c>
      <c r="J9" s="1" t="s">
        <v>105</v>
      </c>
      <c r="K9" s="1" t="s">
        <v>106</v>
      </c>
      <c r="L9" s="14">
        <v>120000</v>
      </c>
    </row>
    <row r="10" spans="1:12">
      <c r="I10" s="13" t="s">
        <v>107</v>
      </c>
      <c r="J10" s="1" t="s">
        <v>45</v>
      </c>
      <c r="K10" s="1" t="s">
        <v>108</v>
      </c>
      <c r="L10" s="14">
        <v>110000</v>
      </c>
    </row>
    <row r="11" spans="1:12">
      <c r="I11" s="13" t="s">
        <v>109</v>
      </c>
      <c r="J11" s="1" t="s">
        <v>110</v>
      </c>
      <c r="K11" s="1" t="s">
        <v>111</v>
      </c>
      <c r="L11" s="14">
        <v>100000</v>
      </c>
    </row>
    <row r="12" spans="1:12" ht="18" thickBot="1">
      <c r="I12" s="15" t="s">
        <v>112</v>
      </c>
      <c r="J12" s="16" t="s">
        <v>113</v>
      </c>
      <c r="K12" s="16" t="s">
        <v>114</v>
      </c>
      <c r="L12" s="17">
        <v>100000</v>
      </c>
    </row>
    <row r="13" spans="1:12" ht="18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426720</xdr:colOff>
                <xdr:row>0</xdr:row>
                <xdr:rowOff>45720</xdr:rowOff>
              </from>
              <to>
                <xdr:col>5</xdr:col>
                <xdr:colOff>701040</xdr:colOff>
                <xdr:row>1</xdr:row>
                <xdr:rowOff>160020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성재 박</cp:lastModifiedBy>
  <dcterms:created xsi:type="dcterms:W3CDTF">2023-08-09T00:13:15Z</dcterms:created>
  <dcterms:modified xsi:type="dcterms:W3CDTF">2025-08-08T12:20:29Z</dcterms:modified>
</cp:coreProperties>
</file>