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okh\OneDrive\바탕 화면\2026_컴활1급_실기_기출문제집(20260210)\02 최신기출유형\07회\"/>
    </mc:Choice>
  </mc:AlternateContent>
  <xr:revisionPtr revIDLastSave="0" documentId="13_ncr:1_{AF0974A8-AB83-469E-BF22-D8E013E0A04E}" xr6:coauthVersionLast="47" xr6:coauthVersionMax="47" xr10:uidLastSave="{00000000-0000-0000-0000-000000000000}"/>
  <bookViews>
    <workbookView xWindow="-108" yWindow="-108" windowWidth="23256" windowHeight="12456" activeTab="2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2" l="1" a="1"/>
  <c r="D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32" i="2"/>
  <c r="I33" i="2"/>
  <c r="I34" i="2"/>
  <c r="I35" i="2"/>
  <c r="I36" i="2"/>
  <c r="I37" i="2"/>
  <c r="I31" i="2"/>
  <c r="H32" i="2" a="1"/>
  <c r="H32" i="2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A29" i="1"/>
  <c r="J25" i="2" a="1"/>
  <c r="J9" i="2" a="1"/>
  <c r="J8" i="2" a="1"/>
  <c r="J16" i="2" a="1"/>
  <c r="J24" i="2" a="1"/>
  <c r="J27" i="2" a="1"/>
  <c r="J21" i="2" a="1"/>
  <c r="J6" i="2" a="1"/>
  <c r="J15" i="2" a="1"/>
  <c r="J10" i="2" a="1"/>
  <c r="J18" i="2" a="1"/>
  <c r="J26" i="2" a="1"/>
  <c r="J11" i="2" a="1"/>
  <c r="J13" i="2" a="1"/>
  <c r="J23" i="2" a="1"/>
  <c r="J19" i="2" a="1"/>
  <c r="J14" i="2" a="1"/>
  <c r="J17" i="2" a="1"/>
  <c r="J12" i="2" a="1"/>
  <c r="J20" i="2" a="1"/>
  <c r="J5" i="2" a="1"/>
  <c r="J22" i="2" a="1"/>
  <c r="J7" i="2" a="1"/>
  <c r="J4" i="2" a="1"/>
  <c r="J7" i="2" l="1"/>
  <c r="J22" i="2"/>
  <c r="J5" i="2"/>
  <c r="J20" i="2"/>
  <c r="J12" i="2"/>
  <c r="J17" i="2"/>
  <c r="J14" i="2"/>
  <c r="J19" i="2"/>
  <c r="J23" i="2"/>
  <c r="J13" i="2"/>
  <c r="J11" i="2"/>
  <c r="J26" i="2"/>
  <c r="J18" i="2"/>
  <c r="J10" i="2"/>
  <c r="J15" i="2"/>
  <c r="J6" i="2"/>
  <c r="J21" i="2"/>
  <c r="J27" i="2"/>
  <c r="J24" i="2"/>
  <c r="J16" i="2"/>
  <c r="J8" i="2"/>
  <c r="J9" i="2"/>
  <c r="J2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7D9C3D2-088A-43E9-A5F8-E6EB9F755765}" sourceFile="C:\Users\seokh\OneDrive\바탕 화면\2026_컴활1급_실기_기출문제집(20260210)\02 최신기출유형\07회\문화센터.xlsx" keepAlive="1" name="문화센터" type="5" refreshedVersion="8" background="1">
    <dbPr connection="Provider=Microsoft.ACE.OLEDB.12.0;User ID=Admin;Data Source=C:\Users\seokh\OneDrive\바탕 화면\2026_컴활1급_실기_기출문제집(20260210)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<sst xmlns="http://schemas.openxmlformats.org/spreadsheetml/2006/main" count="478" uniqueCount="84">
  <si>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</si>
  <si>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</si>
  <si>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</si>
  <si>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</si>
  <si>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</si>
  <si>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</si>
  <si>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</si>
  <si>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</si>
  <si>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</si>
  <si>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</si>
  <si>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</si>
  <si>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</si>
  <si>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</si>
  <si>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</si>
  <si>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</si>
  <si>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</si>
  <si>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</si>
  <si>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</si>
  <si>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</si>
  <si>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</si>
  <si>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</si>
  <si>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</si>
  <si>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</si>
  <si>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</si>
  <si>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</si>
  <si>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</si>
  <si>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</si>
  <si>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</si>
  <si>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</si>
  <si>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</si>
  <si>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</si>
  <si>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</si>
  <si>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</si>
  <si>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</si>
  <si>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</si>
  <si>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</si>
  <si>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</si>
  <si>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</si>
  <si>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</si>
  <si>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</si>
  <si>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</si>
  <si>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</si>
  <si>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</si>
  <si>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</si>
  <si>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</si>
  <si>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</si>
  <si>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</si>
  <si>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</si>
  <si>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</si>
  <si>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</si>
  <si>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</si>
  <si>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</si>
  <si>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</si>
  <si>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</si>
  <si>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</si>
  <si>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</si>
  <si>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</si>
  <si>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</si>
  <si>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</si>
  <si>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</si>
  <si>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</si>
  <si>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</si>
  <si>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</si>
  <si>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</si>
  <si>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</si>
  <si>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</si>
  <si>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</si>
  <si>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</si>
  <si>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</si>
  <si>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</si>
  <si>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</si>
  <si>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</si>
  <si>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</si>
  <si>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</si>
  <si>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</si>
  <si>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</si>
  <si>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수업코드</t>
    <phoneticPr fontId="1" type="noConversion"/>
  </si>
  <si>
    <t>조건</t>
    <phoneticPr fontId="1" type="noConversion"/>
  </si>
  <si>
    <t>총합계</t>
  </si>
  <si>
    <t>합계 : 월급여액</t>
  </si>
  <si>
    <t>인원수</t>
  </si>
  <si>
    <t>남 평균</t>
  </si>
  <si>
    <t>없음</t>
  </si>
  <si>
    <t>여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</si>
</sst>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48169104"/>
        <c:axId val="1991072112"/>
      </c:barChart>
      <c:lineChart>
        <c:grouping val="standard"/>
        <c:varyColors val="0"/>
        <c:ser>
          <c:idx val="0"/>
          <c:order val="1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991072112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48169104"/>
        <c:crosses val="max"/>
        <c:crossBetween val="between"/>
      </c:valAx>
      <c:catAx>
        <c:axId val="2481691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91072112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석현" refreshedDate="46099.60504652778" backgroundQuery="1" createdVersion="8" refreshedVersion="8" minRefreshableVersion="3" recordCount="24" xr:uid="{E163148F-2053-4FAF-845E-44FD35B641E6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FE08B7E-418F-4DFE-BEDA-65BAE01334C5}" name="피벗 테이블2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dataField="1" compact="0" outline="0" subtotalTop="0" showAll="0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default"/>
      </items>
    </pivotField>
    <pivotField compact="0" outline="0" subtotalTop="0" showAll="0"/>
    <pivotField axis="axisRow" compact="0" outline="0" subtotalTop="0" showAll="0" sortType="descending">
      <items count="8">
        <item x="6"/>
        <item x="4"/>
        <item x="3"/>
        <item x="5"/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avgSubtotal="1">
      <items count="3">
        <item x="1"/>
        <item x="0"/>
        <item t="avg"/>
      </items>
    </pivotField>
    <pivotField compact="0" outline="0" subtotalTop="0" showAll="0"/>
    <pivotField compact="0" outline="0" subtotalTop="0" showAll="0"/>
    <pivotField compact="0" outline="0" subtotalTop="0" showAll="0"/>
    <pivotField dataField="1" compact="0" outline="0" subtotalTop="0" showAll="0"/>
    <pivotField compact="0" outline="0" subtotalTop="0" showAll="0"/>
    <pivotField compact="0" outline="0" subtotalTop="0" showAll="0"/>
    <pivotField compact="0" outline="0" subtotalTop="0" showAll="0"/>
  </pivotFields>
  <rowFields count="2">
    <field x="3"/>
    <field x="2"/>
  </rowFields>
  <rowItems count="12">
    <i>
      <x/>
      <x v="3"/>
    </i>
    <i r="1">
      <x v="1"/>
    </i>
    <i r="1">
      <x v="5"/>
    </i>
    <i r="1">
      <x/>
    </i>
    <i r="1">
      <x v="6"/>
    </i>
    <i t="avg">
      <x/>
    </i>
    <i>
      <x v="1"/>
      <x v="4"/>
    </i>
    <i r="1">
      <x v="2"/>
    </i>
    <i r="1">
      <x v="6"/>
    </i>
    <i r="1">
      <x v="5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2" baseItem="1"/>
    <dataField name="합계 : 월급여액" fld="7" showDataAs="percentOfTotal" baseField="2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zoomScale="70" zoomScaleNormal="70" workbookViewId="0">
      <selection activeCell="A2" sqref="A2:K26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77</v>
      </c>
    </row>
    <row r="29" spans="1:11" x14ac:dyDescent="0.4">
      <c r="A29" t="b">
        <f>OR($K3&gt;=LARGE($K$3:$K$26,3),$K3&lt;=SMALL($K$3:$K$26,3))</f>
        <v>0</v>
      </c>
    </row>
    <row r="31" spans="1:11" x14ac:dyDescent="0.4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AND($D3="여",($C3="발레")+($C3="네일아트"))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zoomScale="70" zoomScaleNormal="70" workbookViewId="0">
      <selection activeCell="T7" sqref="T7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7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76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 cm="1">
        <f t="array" ref="D4:D27">LOOKUP($C$4:$C$27,{"네일아트","바이올린","발레","스포츠댄스","요가","음악줄넘기","하모니카"},{11,22,33,44,55,66,77})&amp;LOOKUP(MID($B4,3,1),{"1","2"},{"M","W"})</f>
        <v>11W</v>
      </c>
      <c r="E4" s="2">
        <v>18</v>
      </c>
      <c r="F4" s="2">
        <v>2</v>
      </c>
      <c r="G4" s="2">
        <v>20</v>
      </c>
      <c r="H4" s="6">
        <v>1600000</v>
      </c>
      <c r="I4" s="6">
        <f>$H4*VLOOKUP($E4,$A$32:$E$36,MATCH($F4*$G4,$B$31:$E$31,1)+1,TRUE)</f>
        <v>48000</v>
      </c>
      <c r="J4" s="6" t="str" cm="1">
        <f t="array" ref="J4">fn보너스(E4,F4,G4)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v>44W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0">$H5*VLOOKUP($E5,$A$32:$E$36,MATCH($F5*$G5,$B$31:$E$31,1)+1,TRUE)</f>
        <v>286000</v>
      </c>
      <c r="J5" s="6" t="str" cm="1">
        <f t="array" ref="J5">fn보너스(E5,F5,G5)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v>55W</v>
      </c>
      <c r="E6" s="2">
        <v>26</v>
      </c>
      <c r="F6" s="2">
        <v>2</v>
      </c>
      <c r="G6" s="2">
        <v>16</v>
      </c>
      <c r="H6" s="6">
        <v>1280000</v>
      </c>
      <c r="I6" s="6">
        <f t="shared" si="0"/>
        <v>64000</v>
      </c>
      <c r="J6" s="6" t="str" cm="1">
        <f t="array" ref="J6">fn보너스(E6,F6,G6)</f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v>55W</v>
      </c>
      <c r="E7" s="2">
        <v>75</v>
      </c>
      <c r="F7" s="2">
        <v>5</v>
      </c>
      <c r="G7" s="2">
        <v>20</v>
      </c>
      <c r="H7" s="6">
        <v>4000000</v>
      </c>
      <c r="I7" s="6">
        <f t="shared" si="0"/>
        <v>480000</v>
      </c>
      <c r="J7" s="6" cm="1">
        <f t="array" ref="J7">fn보너스(E7,F7,G7)</f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v>66W</v>
      </c>
      <c r="E8" s="2">
        <v>69</v>
      </c>
      <c r="F8" s="2">
        <v>3</v>
      </c>
      <c r="G8" s="2">
        <v>20</v>
      </c>
      <c r="H8" s="6">
        <v>3000000</v>
      </c>
      <c r="I8" s="6">
        <f t="shared" si="0"/>
        <v>300000</v>
      </c>
      <c r="J8" s="6" cm="1">
        <f t="array" ref="J8">fn보너스(E8,F8,G8)</f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v>33W</v>
      </c>
      <c r="E9" s="2">
        <v>21</v>
      </c>
      <c r="F9" s="2">
        <v>3</v>
      </c>
      <c r="G9" s="2">
        <v>20</v>
      </c>
      <c r="H9" s="6">
        <v>2400000</v>
      </c>
      <c r="I9" s="6">
        <f t="shared" si="0"/>
        <v>168000.00000000003</v>
      </c>
      <c r="J9" s="6" t="str" cm="1">
        <f t="array" ref="J9">fn보너스(E9,F9,G9)</f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v>55W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0"/>
        <v>65000</v>
      </c>
      <c r="J10" s="6" t="str" cm="1">
        <f t="array" ref="J10">fn보너스(E10,F10,G10)</f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v>44W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0"/>
        <v>288000</v>
      </c>
      <c r="J11" s="6" cm="1">
        <f t="array" ref="J11">fn보너스(E11,F11,G11)</f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v>11W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0"/>
        <v>43200</v>
      </c>
      <c r="J12" s="6" t="str" cm="1">
        <f t="array" ref="J12">fn보너스(E12,F12,G12)</f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v>22W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0"/>
        <v>168000.00000000003</v>
      </c>
      <c r="J13" s="6" t="str" cm="1">
        <f t="array" ref="J13">fn보너스(E13,F13,G13)</f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v>22W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0"/>
        <v>43200</v>
      </c>
      <c r="J14" s="6" t="str" cm="1">
        <f t="array" ref="J14">fn보너스(E14,F14,G14)</f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v>44W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0"/>
        <v>151200</v>
      </c>
      <c r="J15" s="6" t="str" cm="1">
        <f t="array" ref="J15">fn보너스(E15,F15,G15)</f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v>66W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0"/>
        <v>97000</v>
      </c>
      <c r="J16" s="6" t="str" cm="1">
        <f t="array" ref="J16">fn보너스(E16,F16,G16)</f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v>33W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0"/>
        <v>72000</v>
      </c>
      <c r="J17" s="6" t="str" cm="1">
        <f t="array" ref="J17">fn보너스(E17,F17,G17)</f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v>11W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0"/>
        <v>48000</v>
      </c>
      <c r="J18" s="6" t="str" cm="1">
        <f t="array" ref="J18">fn보너스(E18,F18,G18)</f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v>44W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0"/>
        <v>96000</v>
      </c>
      <c r="J19" s="6" t="str" cm="1">
        <f t="array" ref="J19">fn보너스(E19,F19,G19)</f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v>33W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0"/>
        <v>120000</v>
      </c>
      <c r="J20" s="6" t="str" cm="1">
        <f t="array" ref="J20">fn보너스(E20,F20,G20)</f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v>33W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0"/>
        <v>380000</v>
      </c>
      <c r="J21" s="6" t="str" cm="1">
        <f t="array" ref="J21">fn보너스(E21,F21,G21)</f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v>77W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0"/>
        <v>96000</v>
      </c>
      <c r="J22" s="6" t="str" cm="1">
        <f t="array" ref="J22">fn보너스(E22,F22,G22)</f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v>22W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0"/>
        <v>480000</v>
      </c>
      <c r="J23" s="6" cm="1">
        <f t="array" ref="J23">fn보너스(E23,F23,G23)</f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v>66W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0"/>
        <v>48000</v>
      </c>
      <c r="J24" s="6" t="str" cm="1">
        <f t="array" ref="J24">fn보너스(E24,F24,G24)</f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v>55W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0"/>
        <v>360000</v>
      </c>
      <c r="J25" s="6" t="str" cm="1">
        <f t="array" ref="J25">fn보너스(E25,F25,G25)</f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v>66W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0"/>
        <v>360000</v>
      </c>
      <c r="J26" s="6" t="str" cm="1">
        <f t="array" ref="J26">fn보너스(E26,F26,G26)</f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v>11W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0"/>
        <v>720000</v>
      </c>
      <c r="J27" s="6" cm="1">
        <f t="array" ref="J27">fn보너스(E27,F27,G27)</f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TEXT(SUM(($C$4:$C$27=$G31)*$E$4:$E$27),"0명")</f>
        <v>120명</v>
      </c>
      <c r="I31" s="6">
        <f>IFERROR(AVERAGEIFS($H$4:$H$27,$E$4:$E$27,"&gt;=50",$C$4:$C$27,$G31),"")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TEXT(SUM(($C$4:$C$27=$G32)*$E$4:$E$27),"0명")</f>
        <v>117명</v>
      </c>
      <c r="I32" s="6">
        <f t="shared" ref="I32:I37" si="1">IFERROR(AVERAGEIFS($H$4:$H$27,$E$4:$E$27,"&gt;=50",$C$4:$C$27,$G32),"")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TEXT(SUM(($C$4:$C$27=$G33)*$E$4:$E$27),"0명")</f>
        <v>126명</v>
      </c>
      <c r="I33" s="6" t="str">
        <f t="shared" si="1"/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TEXT(SUM(($C$4:$C$27=$G34)*$E$4:$E$27),"0명")</f>
        <v>259명</v>
      </c>
      <c r="I34" s="6">
        <f t="shared" si="1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TEXT(SUM(($C$4:$C$27=$G35)*$E$4:$E$27),"0명")</f>
        <v>218명</v>
      </c>
      <c r="I35" s="6">
        <f t="shared" si="1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TEXT(SUM(($C$4:$C$27=$G36)*$E$4:$E$27),"0명")</f>
        <v>314명</v>
      </c>
      <c r="I36" s="6">
        <f t="shared" si="1"/>
        <v>2846666.6666666665</v>
      </c>
    </row>
    <row r="37" spans="1:9" x14ac:dyDescent="0.4">
      <c r="G37" s="1" t="s">
        <v>63</v>
      </c>
      <c r="H37" s="1" t="str">
        <f t="array" ref="H37">TEXT(SUM(($C$4:$C$27=$G37)*$E$4:$E$27),"0명")</f>
        <v>42명</v>
      </c>
      <c r="I37" s="6" t="str">
        <f t="shared" si="1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tabSelected="1" workbookViewId="0">
      <selection activeCell="D3" sqref="D3"/>
    </sheetView>
  </sheetViews>
  <sheetFormatPr defaultRowHeight="17.399999999999999" x14ac:dyDescent="0.4"/>
  <cols>
    <col min="1" max="1" width="15.09765625" bestFit="1" customWidth="1"/>
    <col min="2" max="2" width="10.59765625" bestFit="1" customWidth="1"/>
    <col min="3" max="3" width="6.796875" bestFit="1" customWidth="1"/>
    <col min="4" max="5" width="14.19921875" bestFit="1" customWidth="1"/>
    <col min="6" max="20" width="10.59765625" bestFit="1" customWidth="1"/>
    <col min="21" max="21" width="9.3984375" bestFit="1" customWidth="1"/>
    <col min="22" max="22" width="8.3984375" bestFit="1" customWidth="1"/>
    <col min="23" max="23" width="9.19921875" bestFit="1" customWidth="1"/>
    <col min="24" max="27" width="12.3984375" bestFit="1" customWidth="1"/>
    <col min="28" max="28" width="15" bestFit="1" customWidth="1"/>
    <col min="29" max="29" width="10.59765625" bestFit="1" customWidth="1"/>
    <col min="30" max="30" width="13" bestFit="1" customWidth="1"/>
    <col min="31" max="31" width="9.3984375" bestFit="1" customWidth="1"/>
  </cols>
  <sheetData>
    <row r="2" spans="1:4" x14ac:dyDescent="0.4">
      <c r="A2" s="12" t="s">
        <v>3</v>
      </c>
      <c r="B2" s="12" t="s">
        <v>2</v>
      </c>
      <c r="C2" t="s">
        <v>80</v>
      </c>
      <c r="D2" t="s">
        <v>79</v>
      </c>
    </row>
    <row r="3" spans="1:4" x14ac:dyDescent="0.4">
      <c r="A3" t="s">
        <v>18</v>
      </c>
      <c r="B3" t="s">
        <v>13</v>
      </c>
      <c r="C3">
        <v>4</v>
      </c>
      <c r="D3" s="13">
        <v>0.15552523874488403</v>
      </c>
    </row>
    <row r="4" spans="1:4" x14ac:dyDescent="0.4">
      <c r="B4" t="s">
        <v>17</v>
      </c>
      <c r="C4">
        <v>4</v>
      </c>
      <c r="D4" s="13">
        <v>0.1432469304229195</v>
      </c>
    </row>
    <row r="5" spans="1:4" x14ac:dyDescent="0.4">
      <c r="B5" t="s">
        <v>21</v>
      </c>
      <c r="C5">
        <v>1</v>
      </c>
      <c r="D5" s="13">
        <v>4.0927694406548434E-2</v>
      </c>
    </row>
    <row r="6" spans="1:4" x14ac:dyDescent="0.4">
      <c r="B6" t="s">
        <v>63</v>
      </c>
      <c r="C6">
        <v>1</v>
      </c>
      <c r="D6" s="13">
        <v>3.2742155525238743E-2</v>
      </c>
    </row>
    <row r="7" spans="1:4" x14ac:dyDescent="0.4">
      <c r="B7" t="s">
        <v>26</v>
      </c>
      <c r="C7">
        <v>1</v>
      </c>
      <c r="D7" s="13">
        <v>2.4556616643929059E-2</v>
      </c>
    </row>
    <row r="8" spans="1:4" x14ac:dyDescent="0.4">
      <c r="A8" t="s">
        <v>81</v>
      </c>
      <c r="C8" t="s">
        <v>82</v>
      </c>
      <c r="D8" s="13">
        <v>3.6090785067592702E-2</v>
      </c>
    </row>
    <row r="9" spans="1:4" x14ac:dyDescent="0.4">
      <c r="A9" t="s">
        <v>14</v>
      </c>
      <c r="B9" t="s">
        <v>53</v>
      </c>
      <c r="C9">
        <v>4</v>
      </c>
      <c r="D9" s="13">
        <v>0.208731241473397</v>
      </c>
    </row>
    <row r="10" spans="1:4" x14ac:dyDescent="0.4">
      <c r="B10" t="s">
        <v>35</v>
      </c>
      <c r="C10">
        <v>4</v>
      </c>
      <c r="D10" s="13">
        <v>0.165075034106412</v>
      </c>
    </row>
    <row r="11" spans="1:4" x14ac:dyDescent="0.4">
      <c r="B11" t="s">
        <v>26</v>
      </c>
      <c r="C11">
        <v>3</v>
      </c>
      <c r="D11" s="13">
        <v>0.13642564802182811</v>
      </c>
    </row>
    <row r="12" spans="1:4" x14ac:dyDescent="0.4">
      <c r="B12" t="s">
        <v>21</v>
      </c>
      <c r="C12">
        <v>2</v>
      </c>
      <c r="D12" s="13">
        <v>9.2769440654843105E-2</v>
      </c>
    </row>
    <row r="13" spans="1:4" x14ac:dyDescent="0.4">
      <c r="A13" t="s">
        <v>83</v>
      </c>
      <c r="C13" t="s">
        <v>82</v>
      </c>
      <c r="D13" s="13">
        <v>4.6384720327421552E-2</v>
      </c>
    </row>
    <row r="14" spans="1:4" x14ac:dyDescent="0.4">
      <c r="A14" t="s">
        <v>78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zoomScale="70" zoomScaleNormal="70" workbookViewId="0">
      <selection activeCell="D2" sqref="D2:G26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whole" errorStyle="information" allowBlank="1" showInputMessage="1" showErrorMessage="1" errorTitle="입력오류" error="1과 2중에서 선택해야 합니다." promptTitle="입력" prompt="1은 남자_x000a_2는 여자" sqref="C3:C26" xr:uid="{D9520F48-7CC3-47FD-A95A-9AA0238F0C5B}">
      <formula1>1</formula1>
      <formula2>2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2" zoomScaleNormal="100" workbookViewId="0">
      <selection activeCell="K19" sqref="K19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zoomScale="70" zoomScaleNormal="70" workbookViewId="0">
      <selection activeCell="G3" sqref="G3:G26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{1732BC0F-084D-4FF0-91AB-B703F1298882}</x14:id>
        </ext>
      </extLst>
    </cfRule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{16E20684-318F-458F-B03D-27399801DEAD}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732BC0F-084D-4FF0-91AB-B703F1298882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16E20684-318F-458F-B03D-27399801DEAD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A27" sqref="A27:H27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이다윤</cp:lastModifiedBy>
  <dcterms:created xsi:type="dcterms:W3CDTF">2023-08-09T00:13:15Z</dcterms:created>
  <dcterms:modified xsi:type="dcterms:W3CDTF">2026-03-18T06:17:00Z</dcterms:modified>
</cp:coreProperties>
</file>