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 codeName="{62F9E958-00F4-224C-1CEB-3A4BEE276A5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ungy\OneDrive\바탕 화면\컴퓨터활용\시나공 2026 기출문제집\02 최신기출유형\07회\"/>
    </mc:Choice>
  </mc:AlternateContent>
  <xr:revisionPtr revIDLastSave="0" documentId="13_ncr:1_{464B6F1F-2275-4153-819D-B33D18F0A19D}" xr6:coauthVersionLast="47" xr6:coauthVersionMax="47" xr10:uidLastSave="{00000000-0000-0000-0000-000000000000}"/>
  <bookViews>
    <workbookView xWindow="-108" yWindow="-108" windowWidth="23256" windowHeight="13896" activeTab="3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eta.MID" hidden="1" xlm="1">#NAME?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2" i="2" l="1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D5" i="2" a="1"/>
  <c r="D5" i="2" s="1"/>
  <c r="D6" i="2" a="1"/>
  <c r="D6" i="2"/>
  <c r="D7" i="2" a="1"/>
  <c r="D7" i="2" s="1"/>
  <c r="D8" i="2" a="1"/>
  <c r="D8" i="2"/>
  <c r="D9" i="2" a="1"/>
  <c r="D9" i="2"/>
  <c r="D10" i="2" a="1"/>
  <c r="D10" i="2"/>
  <c r="D11" i="2" a="1"/>
  <c r="D11" i="2" s="1"/>
  <c r="D12" i="2" a="1"/>
  <c r="D12" i="2"/>
  <c r="D13" i="2" a="1"/>
  <c r="D13" i="2" s="1"/>
  <c r="D14" i="2" a="1"/>
  <c r="D14" i="2"/>
  <c r="D15" i="2" a="1"/>
  <c r="D15" i="2" s="1"/>
  <c r="D16" i="2" a="1"/>
  <c r="D16" i="2"/>
  <c r="D17" i="2" a="1"/>
  <c r="D17" i="2"/>
  <c r="D18" i="2" a="1"/>
  <c r="D18" i="2"/>
  <c r="D19" i="2" a="1"/>
  <c r="D19" i="2" s="1"/>
  <c r="D20" i="2" a="1"/>
  <c r="D20" i="2"/>
  <c r="D21" i="2" a="1"/>
  <c r="D21" i="2"/>
  <c r="D22" i="2" a="1"/>
  <c r="D22" i="2"/>
  <c r="D23" i="2" a="1"/>
  <c r="D23" i="2" s="1"/>
  <c r="D24" i="2" a="1"/>
  <c r="D24" i="2"/>
  <c r="D25" i="2" a="1"/>
  <c r="D25" i="2"/>
  <c r="D26" i="2" a="1"/>
  <c r="D26" i="2"/>
  <c r="D27" i="2" a="1"/>
  <c r="D27" i="2" s="1"/>
  <c r="D4" i="2" a="1"/>
  <c r="D4" i="2" s="1"/>
  <c r="I32" i="2"/>
  <c r="I33" i="2"/>
  <c r="I34" i="2"/>
  <c r="I35" i="2"/>
  <c r="I36" i="2"/>
  <c r="I37" i="2"/>
  <c r="I31" i="2"/>
  <c r="A29" i="1"/>
  <c r="J5" i="2" a="1"/>
  <c r="J9" i="2" a="1"/>
  <c r="J13" i="2" a="1"/>
  <c r="J17" i="2" a="1"/>
  <c r="J21" i="2" a="1"/>
  <c r="J25" i="2" a="1"/>
  <c r="J26" i="2" a="1"/>
  <c r="J15" i="2" a="1"/>
  <c r="J27" i="2" a="1"/>
  <c r="J8" i="2" a="1"/>
  <c r="J6" i="2" a="1"/>
  <c r="J10" i="2" a="1"/>
  <c r="J14" i="2" a="1"/>
  <c r="J18" i="2" a="1"/>
  <c r="J7" i="2" a="1"/>
  <c r="J11" i="2" a="1"/>
  <c r="J19" i="2" a="1"/>
  <c r="J16" i="2" a="1"/>
  <c r="J20" i="2" a="1"/>
  <c r="J22" i="2" a="1"/>
  <c r="J23" i="2" a="1"/>
  <c r="J12" i="2" a="1"/>
  <c r="J24" i="2" a="1"/>
  <c r="J4" i="2" a="1"/>
  <c r="J24" i="2" l="1"/>
  <c r="J12" i="2"/>
  <c r="J23" i="2"/>
  <c r="J22" i="2"/>
  <c r="J20" i="2"/>
  <c r="J16" i="2"/>
  <c r="J19" i="2"/>
  <c r="J11" i="2"/>
  <c r="J7" i="2"/>
  <c r="J18" i="2"/>
  <c r="J14" i="2"/>
  <c r="J10" i="2"/>
  <c r="J6" i="2"/>
  <c r="J8" i="2"/>
  <c r="J27" i="2"/>
  <c r="J15" i="2"/>
  <c r="J26" i="2"/>
  <c r="J25" i="2"/>
  <c r="J21" i="2"/>
  <c r="J17" i="2"/>
  <c r="J13" i="2"/>
  <c r="J9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241177F-E397-43EE-91FC-6C8B13560E2B}" sourceFile="C:\OA\문화센터.xlsx" keepAlive="1" name="문화센터" type="5" refreshedVersion="8" background="1">
    <dbPr connection="Provider=Microsoft.ACE.OLEDB.12.0;User ID=Admin;Data Source=C:\OA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<sst xmlns="http://schemas.openxmlformats.org/spreadsheetml/2006/main" count="478" uniqueCount="84">
  <si>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</si>
  <si>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</si>
  <si>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</si>
  <si>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</si>
  <si>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</si>
  <si>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</si>
  <si>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</si>
  <si>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</si>
  <si>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</si>
  <si>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</si>
  <si>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</si>
  <si>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</si>
  <si>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</si>
  <si>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</si>
  <si>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</si>
  <si>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</si>
  <si>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</si>
  <si>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</si>
  <si>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</si>
  <si>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</si>
  <si>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</si>
  <si>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</si>
  <si>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</si>
  <si>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</si>
  <si>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</si>
  <si>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</si>
  <si>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</si>
  <si>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</si>
  <si>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</si>
  <si>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</si>
  <si>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</si>
  <si>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</si>
  <si>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</si>
  <si>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</si>
  <si>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</si>
  <si>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</si>
  <si>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</si>
  <si>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</si>
  <si>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</si>
  <si>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</si>
  <si>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</si>
  <si>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</si>
  <si>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</si>
  <si>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</si>
  <si>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</si>
  <si>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</si>
  <si>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</si>
  <si>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</si>
  <si>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</si>
  <si>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</si>
  <si>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</si>
  <si>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</si>
  <si>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</si>
  <si>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</si>
  <si>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</si>
  <si>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</si>
  <si>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</si>
  <si>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</si>
  <si>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</si>
  <si>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</si>
  <si>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</si>
  <si>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</si>
  <si>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</si>
  <si>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</si>
  <si>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</si>
  <si>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</si>
  <si>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</si>
  <si>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</si>
  <si>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</si>
  <si>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</si>
  <si>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</si>
  <si>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</si>
  <si>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</si>
  <si>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</si>
  <si>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</si>
  <si>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</si>
  <si>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수업코드</t>
    <phoneticPr fontId="1" type="noConversion"/>
  </si>
  <si>
    <t>조건</t>
    <phoneticPr fontId="1" type="noConversion"/>
  </si>
  <si>
    <t>총합계</t>
  </si>
  <si>
    <t>합계 : 월급여액</t>
  </si>
  <si>
    <t>인원수</t>
  </si>
  <si>
    <t>남 평균</t>
  </si>
  <si>
    <t>여 평균</t>
  </si>
  <si>
    <t>없음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</si>
</sst>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  <numFmt numFmtId="177" formatCode="0_);[Red]\(0\)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4" applyNumberFormat="1" applyFont="1" applyBorder="1">
      <alignment vertical="center"/>
    </xf>
    <xf numFmtId="42" fontId="0" fillId="0" borderId="1" xfId="3" applyNumberFormat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5">
    <cellStyle name="백분율" xfId="4" builtinId="5"/>
    <cellStyle name="쉼표 [0]" xfId="3" builtinId="6"/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905344"/>
        <c:axId val="25523184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4E9F9B7A-43E5-4135-85E6-BC0447398C8F}" type="CELLRANGE">
                      <a:rPr lang="en-US" altLang="ko-KR"/>
                      <a:pPr/>
                      <a:t>[CELLRANGE]</a:t>
                    </a:fld>
                    <a:endParaRPr lang="ko-KR" alt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9317-491E-AA72-355F2831D884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FD2E6B18-4824-47CA-86D1-DA5579E7B40F}" type="CELLRANGE">
                      <a:rPr lang="en-US" altLang="ko-KR"/>
                      <a:pPr/>
                      <a:t>[CELLRANGE]</a:t>
                    </a:fld>
                    <a:endParaRPr lang="ko-KR" alt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9317-491E-AA72-355F2831D88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EA0AC94E-34AF-459F-A4B6-D984B1F3BCFA}" type="CELLRANGE">
                      <a:rPr lang="en-US" altLang="ko-KR"/>
                      <a:pPr/>
                      <a:t>[CELLRANGE]</a:t>
                    </a:fld>
                    <a:endParaRPr lang="ko-KR" alt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9317-491E-AA72-355F2831D884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3EF22241-6C67-4B12-AEA7-F8A1C98C88F7}" type="CELLRANGE">
                      <a:rPr lang="en-US" altLang="ko-KR"/>
                      <a:pPr/>
                      <a:t>[CELLRANGE]</a:t>
                    </a:fld>
                    <a:endParaRPr lang="ko-KR" alt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9317-491E-AA72-355F2831D884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E13570AE-2C36-4A88-9B1F-0D8E5139842C}" type="CELLRANGE">
                      <a:rPr lang="en-US" altLang="ko-KR"/>
                      <a:pPr/>
                      <a:t>[CELLRANGE]</a:t>
                    </a:fld>
                    <a:endParaRPr lang="ko-KR" alt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9317-491E-AA72-355F2831D884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6E46A528-49E1-4035-80C2-CA3F42A10209}" type="CELLRANGE">
                      <a:rPr lang="en-US" altLang="ko-KR"/>
                      <a:pPr/>
                      <a:t>[CELLRANGE]</a:t>
                    </a:fld>
                    <a:endParaRPr lang="ko-KR" alt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9317-491E-AA72-355F2831D884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427E6081-49A4-40E3-AAA3-25E367529E1D}" type="CELLRANGE">
                      <a:rPr lang="en-US" altLang="ko-KR"/>
                      <a:pPr/>
                      <a:t>[CELLRANGE]</a:t>
                    </a:fld>
                    <a:endParaRPr lang="ko-KR" alt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9317-491E-AA72-355F2831D88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datalabelsRange>
                <c15:f>'기타작업-1'!$D$4:$D$10</c15:f>
                <c15:dlblRangeCache>
                  <c:ptCount val="7"/>
                  <c:pt idx="0">
                    <c:v> ₩1,600,000 </c:v>
                  </c:pt>
                  <c:pt idx="1">
                    <c:v> ₩2,400,000 </c:v>
                  </c:pt>
                  <c:pt idx="2">
                    <c:v> ₩2,400,000 </c:v>
                  </c:pt>
                  <c:pt idx="3">
                    <c:v> ₩2,860,000 </c:v>
                  </c:pt>
                  <c:pt idx="4">
                    <c:v> ₩1,280,000 </c:v>
                  </c:pt>
                  <c:pt idx="5">
                    <c:v> ₩3,000,000 </c:v>
                  </c:pt>
                  <c:pt idx="6">
                    <c:v> ₩1,920,000 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788480"/>
        <c:axId val="2025321296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2025321296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788480"/>
        <c:crosses val="max"/>
        <c:crossBetween val="between"/>
      </c:valAx>
      <c:catAx>
        <c:axId val="287884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25321296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ungy" refreshedDate="46041.730843287034" backgroundQuery="1" createdVersion="8" refreshedVersion="8" minRefreshableVersion="3" recordCount="24" xr:uid="{F6A4BC42-5CA2-4188-A523-6F2789F987E2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26B866-63C6-44A1-B33E-C409B8576032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howAll="0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default"/>
      </items>
    </pivotField>
    <pivotField compact="0" outline="0" showAll="0"/>
    <pivotField axis="axisRow" compact="0" outline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 avgSubtotal="1">
      <items count="3">
        <item x="1"/>
        <item x="0"/>
        <item t="avg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avg">
      <x/>
    </i>
    <i>
      <x v="1"/>
      <x v="2"/>
    </i>
    <i r="1">
      <x v="4"/>
    </i>
    <i r="1">
      <x/>
    </i>
    <i r="1">
      <x v="1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2" baseItem="0"/>
    <dataField name="합계 : 월급여액" fld="7" showDataAs="percentOfTotal" baseField="2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zoomScale="85" zoomScaleNormal="85" workbookViewId="0">
      <selection activeCell="N14" sqref="N14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77</v>
      </c>
    </row>
    <row r="29" spans="1:11" x14ac:dyDescent="0.4">
      <c r="A29" t="b">
        <f>OR(K3&gt;=LARGE($K$3:$K$26,3),K3&lt;=SMALL($K$3:$K$26,3))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opLeftCell="A18" workbookViewId="0">
      <selection activeCell="M31" sqref="M31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76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 t="array" ref="D4">LOOKUP(C4,{"네일아트","바이올린","발레","스포츠댄스","요가","음악줄넘기","하모니카"},{11,22,33,44,55,66,77})&amp;LOOKUP(MID(B4,3,1)*1,{1,2},{"M","W"})</f>
        <v>11W</v>
      </c>
      <c r="E4" s="2">
        <v>18</v>
      </c>
      <c r="F4" s="2">
        <v>2</v>
      </c>
      <c r="G4" s="2">
        <v>20</v>
      </c>
      <c r="H4" s="6">
        <v>1600000</v>
      </c>
      <c r="I4" s="15"/>
      <c r="J4" s="16" t="str" cm="1">
        <f t="array" ref="J4">fn보너스(E4,F4,G4)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array" ref="D5">LOOKUP(C5,{"네일아트","바이올린","발레","스포츠댄스","요가","음악줄넘기","하모니카"},{11,22,33,44,55,66,77})&amp;LOOKUP(MID(B5,3,1)*1,{1,2},{"M","W"})</f>
        <v>44M</v>
      </c>
      <c r="E5" s="2">
        <v>63</v>
      </c>
      <c r="F5" s="2">
        <v>3</v>
      </c>
      <c r="G5" s="2">
        <v>18</v>
      </c>
      <c r="H5" s="6">
        <v>2860000</v>
      </c>
      <c r="I5" s="15"/>
      <c r="J5" s="16" t="str" cm="1">
        <f t="array" ref="J5">fn보너스(E5,F5,G5)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array" ref="D6">LOOKUP(C6,{"네일아트","바이올린","발레","스포츠댄스","요가","음악줄넘기","하모니카"},{11,22,33,44,55,66,77})&amp;LOOKUP(MID(B6,3,1)*1,{1,2},{"M","W"})</f>
        <v>55W</v>
      </c>
      <c r="E6" s="2">
        <v>26</v>
      </c>
      <c r="F6" s="2">
        <v>2</v>
      </c>
      <c r="G6" s="2">
        <v>16</v>
      </c>
      <c r="H6" s="6">
        <v>1280000</v>
      </c>
      <c r="I6" s="15"/>
      <c r="J6" s="16" t="str" cm="1">
        <f t="array" ref="J6">fn보너스(E6,F6,G6)</f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array" ref="D7">LOOKUP(C7,{"네일아트","바이올린","발레","스포츠댄스","요가","음악줄넘기","하모니카"},{11,22,33,44,55,66,77})&amp;LOOKUP(MID(B7,3,1)*1,{1,2},{"M","W"})</f>
        <v>55W</v>
      </c>
      <c r="E7" s="2">
        <v>75</v>
      </c>
      <c r="F7" s="2">
        <v>5</v>
      </c>
      <c r="G7" s="2">
        <v>20</v>
      </c>
      <c r="H7" s="6">
        <v>4000000</v>
      </c>
      <c r="I7" s="15"/>
      <c r="J7" s="16" cm="1">
        <f t="array" ref="J7">fn보너스(E7,F7,G7)</f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array" ref="D8">LOOKUP(C8,{"네일아트","바이올린","발레","스포츠댄스","요가","음악줄넘기","하모니카"},{11,22,33,44,55,66,77})&amp;LOOKUP(MID(B8,3,1)*1,{1,2},{"M","W"})</f>
        <v>66M</v>
      </c>
      <c r="E8" s="2">
        <v>69</v>
      </c>
      <c r="F8" s="2">
        <v>3</v>
      </c>
      <c r="G8" s="2">
        <v>20</v>
      </c>
      <c r="H8" s="6">
        <v>3000000</v>
      </c>
      <c r="I8" s="15"/>
      <c r="J8" s="16" cm="1">
        <f t="array" ref="J8">fn보너스(E8,F8,G8)</f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array" ref="D9">LOOKUP(C9,{"네일아트","바이올린","발레","스포츠댄스","요가","음악줄넘기","하모니카"},{11,22,33,44,55,66,77})&amp;LOOKUP(MID(B9,3,1)*1,{1,2},{"M","W"})</f>
        <v>33W</v>
      </c>
      <c r="E9" s="2">
        <v>21</v>
      </c>
      <c r="F9" s="2">
        <v>3</v>
      </c>
      <c r="G9" s="2">
        <v>20</v>
      </c>
      <c r="H9" s="6">
        <v>2400000</v>
      </c>
      <c r="I9" s="15"/>
      <c r="J9" s="16" t="str" cm="1">
        <f t="array" ref="J9">fn보너스(E9,F9,G9)</f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array" ref="D10">LOOKUP(C10,{"네일아트","바이올린","발레","스포츠댄스","요가","음악줄넘기","하모니카"},{11,22,33,44,55,66,77})&amp;LOOKUP(MID(B10,3,1)*1,{1,2},{"M","W"})</f>
        <v>55W</v>
      </c>
      <c r="E10" s="2">
        <v>42</v>
      </c>
      <c r="F10" s="2">
        <v>2</v>
      </c>
      <c r="G10" s="2">
        <v>10</v>
      </c>
      <c r="H10" s="6">
        <v>1300000</v>
      </c>
      <c r="I10" s="15"/>
      <c r="J10" s="16" t="str" cm="1">
        <f t="array" ref="J10">fn보너스(E10,F10,G10)</f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array" ref="D11">LOOKUP(C11,{"네일아트","바이올린","발레","스포츠댄스","요가","음악줄넘기","하모니카"},{11,22,33,44,55,66,77})&amp;LOOKUP(MID(B11,3,1)*1,{1,2},{"M","W"})</f>
        <v>44M</v>
      </c>
      <c r="E11" s="2">
        <v>93</v>
      </c>
      <c r="F11" s="2">
        <v>3</v>
      </c>
      <c r="G11" s="2">
        <v>24</v>
      </c>
      <c r="H11" s="6">
        <v>2880000</v>
      </c>
      <c r="I11" s="15"/>
      <c r="J11" s="16" cm="1">
        <f t="array" ref="J11">fn보너스(E11,F11,G11)</f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array" ref="D12">LOOKUP(C12,{"네일아트","바이올린","발레","스포츠댄스","요가","음악줄넘기","하모니카"},{11,22,33,44,55,66,77})&amp;LOOKUP(MID(B12,3,1)*1,{1,2},{"M","W"})</f>
        <v>11M</v>
      </c>
      <c r="E12" s="2">
        <v>12</v>
      </c>
      <c r="F12" s="2">
        <v>2</v>
      </c>
      <c r="G12" s="2">
        <v>18</v>
      </c>
      <c r="H12" s="6">
        <v>1440000</v>
      </c>
      <c r="I12" s="15"/>
      <c r="J12" s="16" t="str" cm="1">
        <f t="array" ref="J12">fn보너스(E12,F12,G12)</f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array" ref="D13">LOOKUP(C13,{"네일아트","바이올린","발레","스포츠댄스","요가","음악줄넘기","하모니카"},{11,22,33,44,55,66,77})&amp;LOOKUP(MID(B13,3,1)*1,{1,2},{"M","W"})</f>
        <v>22M</v>
      </c>
      <c r="E13" s="2">
        <v>42</v>
      </c>
      <c r="F13" s="2">
        <v>3</v>
      </c>
      <c r="G13" s="2">
        <v>20</v>
      </c>
      <c r="H13" s="6">
        <v>2400000</v>
      </c>
      <c r="I13" s="15"/>
      <c r="J13" s="16" t="str" cm="1">
        <f t="array" ref="J13">fn보너스(E13,F13,G13)</f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array" ref="D14">LOOKUP(C14,{"네일아트","바이올린","발레","스포츠댄스","요가","음악줄넘기","하모니카"},{11,22,33,44,55,66,77})&amp;LOOKUP(MID(B14,3,1)*1,{1,2},{"M","W"})</f>
        <v>22W</v>
      </c>
      <c r="E14" s="2">
        <v>15</v>
      </c>
      <c r="F14" s="2">
        <v>3</v>
      </c>
      <c r="G14" s="2">
        <v>12</v>
      </c>
      <c r="H14" s="6">
        <v>1440000</v>
      </c>
      <c r="I14" s="15"/>
      <c r="J14" s="16" t="str" cm="1">
        <f t="array" ref="J14">fn보너스(E14,F14,G14)</f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array" ref="D15">LOOKUP(C15,{"네일아트","바이올린","발레","스포츠댄스","요가","음악줄넘기","하모니카"},{11,22,33,44,55,66,77})&amp;LOOKUP(MID(B15,3,1)*1,{1,2},{"M","W"})</f>
        <v>44M</v>
      </c>
      <c r="E15" s="2">
        <v>57</v>
      </c>
      <c r="F15" s="2">
        <v>3</v>
      </c>
      <c r="G15" s="2">
        <v>18</v>
      </c>
      <c r="H15" s="6">
        <v>2160000</v>
      </c>
      <c r="I15" s="15"/>
      <c r="J15" s="16" t="str" cm="1">
        <f t="array" ref="J15">fn보너스(E15,F15,G15)</f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array" ref="D16">LOOKUP(C16,{"네일아트","바이올린","발레","스포츠댄스","요가","음악줄넘기","하모니카"},{11,22,33,44,55,66,77})&amp;LOOKUP(MID(B16,3,1)*1,{1,2},{"M","W"})</f>
        <v>66M</v>
      </c>
      <c r="E16" s="2">
        <v>50</v>
      </c>
      <c r="F16" s="2">
        <v>2</v>
      </c>
      <c r="G16" s="2">
        <v>18</v>
      </c>
      <c r="H16" s="6">
        <v>1940000</v>
      </c>
      <c r="I16" s="15"/>
      <c r="J16" s="16" t="str" cm="1">
        <f t="array" ref="J16">fn보너스(E16,F16,G16)</f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array" ref="D17">LOOKUP(C17,{"네일아트","바이올린","발레","스포츠댄스","요가","음악줄넘기","하모니카"},{11,22,33,44,55,66,77})&amp;LOOKUP(MID(B17,3,1)*1,{1,2},{"M","W"})</f>
        <v>33W</v>
      </c>
      <c r="E17" s="2">
        <v>42</v>
      </c>
      <c r="F17" s="2">
        <v>2</v>
      </c>
      <c r="G17" s="2">
        <v>18</v>
      </c>
      <c r="H17" s="6">
        <v>1440000</v>
      </c>
      <c r="I17" s="15"/>
      <c r="J17" s="16" t="str" cm="1">
        <f t="array" ref="J17">fn보너스(E17,F17,G17)</f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array" ref="D18">LOOKUP(C18,{"네일아트","바이올린","발레","스포츠댄스","요가","음악줄넘기","하모니카"},{11,22,33,44,55,66,77})&amp;LOOKUP(MID(B18,3,1)*1,{1,2},{"M","W"})</f>
        <v>11W</v>
      </c>
      <c r="E18" s="2">
        <v>18</v>
      </c>
      <c r="F18" s="2">
        <v>2</v>
      </c>
      <c r="G18" s="2">
        <v>20</v>
      </c>
      <c r="H18" s="6">
        <v>1600000</v>
      </c>
      <c r="I18" s="15"/>
      <c r="J18" s="16" t="str" cm="1">
        <f t="array" ref="J18">fn보너스(E18,F18,G18)</f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array" ref="D19">LOOKUP(C19,{"네일아트","바이올린","발레","스포츠댄스","요가","음악줄넘기","하모니카"},{11,22,33,44,55,66,77})&amp;LOOKUP(MID(B19,3,1)*1,{1,2},{"M","W"})</f>
        <v>44M</v>
      </c>
      <c r="E19" s="2">
        <v>46</v>
      </c>
      <c r="F19" s="2">
        <v>2</v>
      </c>
      <c r="G19" s="2">
        <v>24</v>
      </c>
      <c r="H19" s="6">
        <v>1920000</v>
      </c>
      <c r="I19" s="15"/>
      <c r="J19" s="16" t="str" cm="1">
        <f t="array" ref="J19">fn보너스(E19,F19,G19)</f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array" ref="D20">LOOKUP(C20,{"네일아트","바이올린","발레","스포츠댄스","요가","음악줄넘기","하모니카"},{11,22,33,44,55,66,77})&amp;LOOKUP(MID(B20,3,1)*1,{1,2},{"M","W"})</f>
        <v>33W</v>
      </c>
      <c r="E20" s="2">
        <v>18</v>
      </c>
      <c r="F20" s="2">
        <v>3</v>
      </c>
      <c r="G20" s="2">
        <v>20</v>
      </c>
      <c r="H20" s="6">
        <v>2400000</v>
      </c>
      <c r="I20" s="15"/>
      <c r="J20" s="16" t="str" cm="1">
        <f t="array" ref="J20">fn보너스(E20,F20,G20)</f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array" ref="D21">LOOKUP(C21,{"네일아트","바이올린","발레","스포츠댄스","요가","음악줄넘기","하모니카"},{11,22,33,44,55,66,77})&amp;LOOKUP(MID(B21,3,1)*1,{1,2},{"M","W"})</f>
        <v>33W</v>
      </c>
      <c r="E21" s="2">
        <v>45</v>
      </c>
      <c r="F21" s="2">
        <v>5</v>
      </c>
      <c r="G21" s="2">
        <v>30</v>
      </c>
      <c r="H21" s="6">
        <v>3800000</v>
      </c>
      <c r="I21" s="15"/>
      <c r="J21" s="16" t="str" cm="1">
        <f t="array" ref="J21">fn보너스(E21,F21,G21)</f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array" ref="D22">LOOKUP(C22,{"네일아트","바이올린","발레","스포츠댄스","요가","음악줄넘기","하모니카"},{11,22,33,44,55,66,77})&amp;LOOKUP(MID(B22,3,1)*1,{1,2},{"M","W"})</f>
        <v>77M</v>
      </c>
      <c r="E22" s="2">
        <v>42</v>
      </c>
      <c r="F22" s="2">
        <v>2</v>
      </c>
      <c r="G22" s="2">
        <v>24</v>
      </c>
      <c r="H22" s="6">
        <v>1920000</v>
      </c>
      <c r="I22" s="15"/>
      <c r="J22" s="16" t="str" cm="1">
        <f t="array" ref="J22">fn보너스(E22,F22,G22)</f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array" ref="D23">LOOKUP(C23,{"네일아트","바이올린","발레","스포츠댄스","요가","음악줄넘기","하모니카"},{11,22,33,44,55,66,77})&amp;LOOKUP(MID(B23,3,1)*1,{1,2},{"M","W"})</f>
        <v>22W</v>
      </c>
      <c r="E23" s="2">
        <v>60</v>
      </c>
      <c r="F23" s="2">
        <v>5</v>
      </c>
      <c r="G23" s="2">
        <v>20</v>
      </c>
      <c r="H23" s="6">
        <v>4000000</v>
      </c>
      <c r="I23" s="15"/>
      <c r="J23" s="16" cm="1">
        <f t="array" ref="J23">fn보너스(E23,F23,G23)</f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array" ref="D24">LOOKUP(C24,{"네일아트","바이올린","발레","스포츠댄스","요가","음악줄넘기","하모니카"},{11,22,33,44,55,66,77})&amp;LOOKUP(MID(B24,3,1)*1,{1,2},{"M","W"})</f>
        <v>66M</v>
      </c>
      <c r="E24" s="2">
        <v>20</v>
      </c>
      <c r="F24" s="2">
        <v>1</v>
      </c>
      <c r="G24" s="2">
        <v>24</v>
      </c>
      <c r="H24" s="6">
        <v>960000</v>
      </c>
      <c r="I24" s="15"/>
      <c r="J24" s="16" t="str" cm="1">
        <f t="array" ref="J24">fn보너스(E24,F24,G24)</f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array" ref="D25">LOOKUP(C25,{"네일아트","바이올린","발레","스포츠댄스","요가","음악줄넘기","하모니카"},{11,22,33,44,55,66,77})&amp;LOOKUP(MID(B25,3,1)*1,{1,2},{"M","W"})</f>
        <v>55W</v>
      </c>
      <c r="E25" s="2">
        <v>75</v>
      </c>
      <c r="F25" s="2">
        <v>5</v>
      </c>
      <c r="G25" s="2">
        <v>18</v>
      </c>
      <c r="H25" s="6">
        <v>3600000</v>
      </c>
      <c r="I25" s="15"/>
      <c r="J25" s="16" t="str" cm="1">
        <f t="array" ref="J25">fn보너스(E25,F25,G25)</f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array" ref="D26">LOOKUP(C26,{"네일아트","바이올린","발레","스포츠댄스","요가","음악줄넘기","하모니카"},{11,22,33,44,55,66,77})&amp;LOOKUP(MID(B26,3,1)*1,{1,2},{"M","W"})</f>
        <v>66M</v>
      </c>
      <c r="E26" s="2">
        <v>175</v>
      </c>
      <c r="F26" s="2">
        <v>5</v>
      </c>
      <c r="G26" s="2">
        <v>18</v>
      </c>
      <c r="H26" s="6">
        <v>3600000</v>
      </c>
      <c r="I26" s="15"/>
      <c r="J26" s="16" t="str" cm="1">
        <f t="array" ref="J26">fn보너스(E26,F26,G26)</f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array" ref="D27">LOOKUP(C27,{"네일아트","바이올린","발레","스포츠댄스","요가","음악줄넘기","하모니카"},{11,22,33,44,55,66,77})&amp;LOOKUP(MID(B27,3,1)*1,{1,2},{"M","W"})</f>
        <v>11W</v>
      </c>
      <c r="E27" s="2">
        <v>72</v>
      </c>
      <c r="F27" s="2">
        <v>6</v>
      </c>
      <c r="G27" s="2">
        <v>20</v>
      </c>
      <c r="H27" s="6">
        <v>4800000</v>
      </c>
      <c r="I27" s="15"/>
      <c r="J27" s="16" cm="1">
        <f t="array" ref="J27">fn보너스(E27,F27,G27)</f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7" t="s">
        <v>70</v>
      </c>
      <c r="C30" s="18"/>
      <c r="D30" s="18"/>
      <c r="E30" s="19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TEXT(SUM((G31=$C$4:$C$27)*$E$4:$E$27),"0명")</f>
        <v>120명</v>
      </c>
      <c r="I31" s="6">
        <f>IFERROR(AVERAGEIFS($H$4:$H$27,$C$4:$C$27,G31,$E$4:$E$27,"&gt;=50"),"")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TEXT(SUM((G32=$C$4:$C$27)*$E$4:$E$27),"0명")</f>
        <v>117명</v>
      </c>
      <c r="I32" s="6">
        <f t="shared" ref="I32:I37" si="0">IFERROR(AVERAGEIFS($H$4:$H$27,$C$4:$C$27,G32,$E$4:$E$27,"&gt;=50"),"")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TEXT(SUM((G33=$C$4:$C$27)*$E$4:$E$27),"0명")</f>
        <v>126명</v>
      </c>
      <c r="I33" s="6" t="str">
        <f t="shared" si="0"/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TEXT(SUM((G34=$C$4:$C$27)*$E$4:$E$27),"0명")</f>
        <v>259명</v>
      </c>
      <c r="I34" s="6">
        <f t="shared" si="0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TEXT(SUM((G35=$C$4:$C$27)*$E$4:$E$27),"0명")</f>
        <v>218명</v>
      </c>
      <c r="I35" s="6">
        <f t="shared" si="0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TEXT(SUM((G36=$C$4:$C$27)*$E$4:$E$27),"0명")</f>
        <v>314명</v>
      </c>
      <c r="I36" s="6">
        <f t="shared" si="0"/>
        <v>2846666.6666666665</v>
      </c>
    </row>
    <row r="37" spans="1:9" x14ac:dyDescent="0.4">
      <c r="G37" s="1" t="s">
        <v>63</v>
      </c>
      <c r="H37" s="1" t="str">
        <f t="array" ref="H37">TEXT(SUM((G37=$C$4:$C$27)*$E$4:$E$27),"0명")</f>
        <v>42명</v>
      </c>
      <c r="I37" s="6" t="str">
        <f t="shared" si="0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H10" sqref="H10"/>
    </sheetView>
  </sheetViews>
  <sheetFormatPr defaultRowHeight="17.399999999999999" x14ac:dyDescent="0.4"/>
  <cols>
    <col min="1" max="1" width="7" bestFit="1" customWidth="1"/>
    <col min="2" max="2" width="10.59765625" bestFit="1" customWidth="1"/>
    <col min="3" max="3" width="6.796875" bestFit="1" customWidth="1"/>
    <col min="4" max="4" width="14.19921875" bestFit="1" customWidth="1"/>
    <col min="27" max="27" width="6.796875" bestFit="1" customWidth="1"/>
  </cols>
  <sheetData>
    <row r="2" spans="1:4" x14ac:dyDescent="0.4">
      <c r="A2" s="12" t="s">
        <v>3</v>
      </c>
      <c r="B2" s="12" t="s">
        <v>2</v>
      </c>
      <c r="C2" t="s">
        <v>80</v>
      </c>
      <c r="D2" t="s">
        <v>79</v>
      </c>
    </row>
    <row r="3" spans="1:4" x14ac:dyDescent="0.4">
      <c r="A3" t="s">
        <v>18</v>
      </c>
      <c r="B3" t="s">
        <v>13</v>
      </c>
      <c r="C3">
        <v>4</v>
      </c>
      <c r="D3" s="13">
        <v>0.15552523874488403</v>
      </c>
    </row>
    <row r="4" spans="1:4" x14ac:dyDescent="0.4">
      <c r="B4" t="s">
        <v>17</v>
      </c>
      <c r="C4">
        <v>4</v>
      </c>
      <c r="D4" s="13">
        <v>0.1432469304229195</v>
      </c>
    </row>
    <row r="5" spans="1:4" x14ac:dyDescent="0.4">
      <c r="B5" t="s">
        <v>21</v>
      </c>
      <c r="C5">
        <v>1</v>
      </c>
      <c r="D5" s="13">
        <v>4.0927694406548434E-2</v>
      </c>
    </row>
    <row r="6" spans="1:4" x14ac:dyDescent="0.4">
      <c r="B6" t="s">
        <v>63</v>
      </c>
      <c r="C6">
        <v>1</v>
      </c>
      <c r="D6" s="13">
        <v>3.2742155525238743E-2</v>
      </c>
    </row>
    <row r="7" spans="1:4" x14ac:dyDescent="0.4">
      <c r="B7" t="s">
        <v>26</v>
      </c>
      <c r="C7">
        <v>1</v>
      </c>
      <c r="D7" s="13">
        <v>2.4556616643929059E-2</v>
      </c>
    </row>
    <row r="8" spans="1:4" x14ac:dyDescent="0.4">
      <c r="A8" t="s">
        <v>81</v>
      </c>
      <c r="C8" t="s">
        <v>83</v>
      </c>
      <c r="D8" s="13">
        <v>3.6090785067592702E-2</v>
      </c>
    </row>
    <row r="9" spans="1:4" x14ac:dyDescent="0.4">
      <c r="A9" t="s">
        <v>14</v>
      </c>
      <c r="B9" t="s">
        <v>53</v>
      </c>
      <c r="C9">
        <v>4</v>
      </c>
      <c r="D9" s="13">
        <v>0.208731241473397</v>
      </c>
    </row>
    <row r="10" spans="1:4" x14ac:dyDescent="0.4">
      <c r="B10" t="s">
        <v>35</v>
      </c>
      <c r="C10">
        <v>4</v>
      </c>
      <c r="D10" s="13">
        <v>0.165075034106412</v>
      </c>
    </row>
    <row r="11" spans="1:4" x14ac:dyDescent="0.4">
      <c r="B11" t="s">
        <v>26</v>
      </c>
      <c r="C11">
        <v>3</v>
      </c>
      <c r="D11" s="13">
        <v>0.13642564802182811</v>
      </c>
    </row>
    <row r="12" spans="1:4" x14ac:dyDescent="0.4">
      <c r="B12" t="s">
        <v>21</v>
      </c>
      <c r="C12">
        <v>2</v>
      </c>
      <c r="D12" s="13">
        <v>9.2769440654843105E-2</v>
      </c>
    </row>
    <row r="13" spans="1:4" x14ac:dyDescent="0.4">
      <c r="A13" t="s">
        <v>82</v>
      </c>
      <c r="C13" t="s">
        <v>83</v>
      </c>
      <c r="D13" s="13">
        <v>4.6384720327421552E-2</v>
      </c>
    </row>
    <row r="14" spans="1:4" x14ac:dyDescent="0.4">
      <c r="A14" t="s">
        <v>78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tabSelected="1" workbookViewId="0">
      <selection activeCell="C3" sqref="C3:C26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 2는 여자_x000a_" sqref="C3:C26" xr:uid="{34E756E6-CD4E-4266-B802-0857902369A9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4" zoomScaleNormal="100" workbookViewId="0">
      <selection activeCell="J9" sqref="J9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K6" sqref="K6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{AC573DF3-866E-4D0C-A1B0-7F5CC9EDD925}</x14:id>
        </ext>
      </extLst>
    </cfRule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{9E345B24-61FF-46BF-8039-EE099BACCFCD}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{570ACD41-B04A-4229-80C6-5E06BABF1302}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C573DF3-866E-4D0C-A1B0-7F5CC9EDD925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9E345B24-61FF-46BF-8039-EE099BACCFCD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570ACD41-B04A-4229-80C6-5E06BABF1302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K9" sqref="K9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sungy</cp:lastModifiedBy>
  <dcterms:created xsi:type="dcterms:W3CDTF">2023-08-09T00:13:15Z</dcterms:created>
  <dcterms:modified xsi:type="dcterms:W3CDTF">2026-01-19T10:03:59Z</dcterms:modified>
</cp:coreProperties>
</file>