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Administrator\Desktop\오목눈이\마도요\2025_기출문제집_컴활1급실기_학습자료_241206 update\결과\"/>
    </mc:Choice>
  </mc:AlternateContent>
  <bookViews>
    <workbookView xWindow="-120" yWindow="-120" windowWidth="29040" windowHeight="15840" activeTab="5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8"/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62913"/>
  <pivotCaches>
    <pivotCache cacheId="1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2" l="1" a="1"/>
  <c r="I32" i="2" s="1"/>
  <c r="I33" i="2" a="1"/>
  <c r="I33" i="2" s="1"/>
  <c r="I34" i="2" a="1"/>
  <c r="I34" i="2" s="1"/>
  <c r="I35" i="2" a="1"/>
  <c r="I35" i="2" s="1"/>
  <c r="I36" i="2" a="1"/>
  <c r="I36" i="2" s="1"/>
  <c r="I37" i="2" a="1"/>
  <c r="I37" i="2" s="1"/>
  <c r="I31" i="2" a="1"/>
  <c r="I31" i="2" s="1"/>
  <c r="H32" i="2" a="1"/>
  <c r="H32" i="2" s="1"/>
  <c r="H33" i="2" a="1"/>
  <c r="H33" i="2" s="1"/>
  <c r="H34" i="2" a="1"/>
  <c r="H34" i="2" s="1"/>
  <c r="H35" i="2" a="1"/>
  <c r="H35" i="2" s="1"/>
  <c r="H36" i="2" a="1"/>
  <c r="H36" i="2" s="1"/>
  <c r="H37" i="2" a="1"/>
  <c r="H37" i="2" s="1"/>
  <c r="H31" i="2" a="1"/>
  <c r="H31" i="2" s="1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A29" i="1"/>
  <c r="J7" i="2"/>
  <c r="J15" i="2"/>
  <c r="J23" i="2"/>
  <c r="J8" i="2"/>
  <c r="J16" i="2"/>
  <c r="J24" i="2"/>
  <c r="J9" i="2"/>
  <c r="J17" i="2"/>
  <c r="J25" i="2"/>
  <c r="J10" i="2"/>
  <c r="J18" i="2"/>
  <c r="J26" i="2"/>
  <c r="J14" i="2"/>
  <c r="J11" i="2"/>
  <c r="J19" i="2"/>
  <c r="J27" i="2"/>
  <c r="J12" i="2"/>
  <c r="J20" i="2"/>
  <c r="J5" i="2"/>
  <c r="J13" i="2"/>
  <c r="J21" i="2"/>
  <c r="J6" i="2"/>
  <c r="J22" i="2"/>
  <c r="J4" i="2"/>
</calcChain>
</file>

<file path=xl/connections.xml><?xml version="1.0" encoding="utf-8"?>
<connections xmlns="http://schemas.openxmlformats.org/spreadsheetml/2006/main">
  <connection id="1" sourceFile="C:\Users\Administrator\Desktop\오목눈이\마도요\2025_기출문제집_컴활1급실기_학습자료_241206 update\02 최신기출유형\07회\문화센터.xlsx" keepAlive="1" name="문화센터" type="5" refreshedVersion="6">
    <dbPr connection="Provider=Microsoft.ACE.OLEDB.12.0;User ID=Admin;Data Source=C:\Users\Administrator\Desktop\오목눈이\마도요\2025_기출문제집_컴활1급실기_학습자료_241206 update\02 최신기출유형\07회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</connections>
</file>

<file path=xl/sharedStrings.xml><?xml version="1.0" encoding="utf-8"?>
<sst xmlns="http://schemas.openxmlformats.org/spreadsheetml/2006/main" count="478" uniqueCount="88">
  <si>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</si>
  <si>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</si>
  <si>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</si>
  <si>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</si>
  <si>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</si>
  <si>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</si>
  <si>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</si>
  <si>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</si>
  <si>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</si>
  <si>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</si>
  <si>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</si>
  <si>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</si>
  <si>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</si>
  <si>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</si>
  <si>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</si>
  <si>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</si>
  <si>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</si>
  <si>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</si>
  <si>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</si>
  <si>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</si>
  <si>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</si>
  <si>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</si>
  <si>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</si>
  <si>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</si>
  <si>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</si>
  <si>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</si>
  <si>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</si>
  <si>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</si>
  <si>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</si>
  <si>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</si>
  <si>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</si>
  <si>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</si>
  <si>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</si>
  <si>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</si>
  <si>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</si>
  <si>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</si>
  <si>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</si>
  <si>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</si>
  <si>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</si>
  <si>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</si>
  <si>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</si>
  <si>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</si>
  <si>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</si>
  <si>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</si>
  <si>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</si>
  <si>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</si>
  <si>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</si>
  <si>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</si>
  <si>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</si>
  <si>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</si>
  <si>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</si>
  <si>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</si>
  <si>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</si>
  <si>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</si>
  <si>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</si>
  <si>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</si>
  <si>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</si>
  <si>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</si>
  <si>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</si>
  <si>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</si>
  <si>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</si>
  <si>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</si>
  <si>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</si>
  <si>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</si>
  <si>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</si>
  <si>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</si>
  <si>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</si>
  <si>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</si>
  <si>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</si>
  <si>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</si>
  <si>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</si>
  <si>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</si>
  <si>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</si>
  <si>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</si>
  <si>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</si>
  <si>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</si>
  <si>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</si>
  <si>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강사명</t>
    <phoneticPr fontId="1" type="noConversion"/>
  </si>
  <si>
    <t>수업과목</t>
    <phoneticPr fontId="1" type="noConversion"/>
  </si>
  <si>
    <t>성별</t>
    <phoneticPr fontId="1" type="noConversion"/>
  </si>
  <si>
    <t>수당</t>
    <phoneticPr fontId="1" type="noConversion"/>
  </si>
  <si>
    <t>실지급액</t>
    <phoneticPr fontId="1" type="noConversion"/>
  </si>
  <si>
    <t>총합계</t>
  </si>
  <si>
    <t>합계 : 월급여액</t>
  </si>
  <si>
    <t>인원수</t>
  </si>
  <si>
    <t>남 평균</t>
  </si>
  <si>
    <t>여 평균</t>
  </si>
  <si>
    <t>없음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</si>
</sst>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</cellXfs>
  <cellStyles count="3">
    <cellStyle name="통화 [0]" xfId="1" builtinId="7"/>
    <cellStyle name="표준" xfId="0" builtinId="0"/>
    <cellStyle name="표준_계산작업" xfId="2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수업과목별 수강인원 및 월급여액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53575439"/>
        <c:axId val="1053576687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8914527"/>
        <c:axId val="798913695"/>
      </c:lineChart>
      <c:valAx>
        <c:axId val="1053576687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53575439"/>
        <c:crosses val="max"/>
        <c:crossBetween val="between"/>
      </c:valAx>
      <c:catAx>
        <c:axId val="10535754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53576687"/>
        <c:auto val="1"/>
        <c:lblAlgn val="ctr"/>
        <c:lblOffset val="100"/>
        <c:noMultiLvlLbl val="0"/>
      </c:catAx>
      <c:valAx>
        <c:axId val="798913695"/>
        <c:scaling>
          <c:orientation val="minMax"/>
        </c:scaling>
        <c:delete val="0"/>
        <c:axPos val="l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인원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98914527"/>
        <c:crossBetween val="between"/>
      </c:valAx>
      <c:catAx>
        <c:axId val="798914527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수업과목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crossAx val="798913695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2294" name="Button 6" hidden="1">
              <a:extLst>
                <a:ext uri="{63B3BB69-23CF-44E3-9099-C40C66FF867C}">
                  <a14:compatExt spid="_x0000_s122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3</xdr:row>
          <xdr:rowOff>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Windows 사용자" refreshedDate="45879.831020370373" createdVersion="6" refreshedVersion="6" minRefreshableVersion="3" recordCount="24">
  <cacheSource type="external" connectionId="1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1" applyNumberFormats="0" applyBorderFormats="0" applyFontFormats="0" applyPatternFormats="0" applyAlignmentFormats="0" applyWidthHeightFormats="1" dataCaption="값" errorCaption="없음" showError="1" updatedVersion="6" minRefreshableVersion="3" useAutoFormatting="1" itemPrintTitles="1" createdVersion="6" indent="0" compact="0" compactData="0" multipleFieldFilters="0" fieldListSortAscending="1">
  <location ref="A2:D14" firstHeaderRow="0" firstDataRow="1" firstDataCol="2"/>
  <pivotFields count="11">
    <pivotField dataField="1" compact="0" outline="0" showAll="0">
      <items count="25">
        <item x="4"/>
        <item x="20"/>
        <item x="16"/>
        <item x="1"/>
        <item x="17"/>
        <item x="0"/>
        <item x="21"/>
        <item x="3"/>
        <item x="18"/>
        <item x="19"/>
        <item x="13"/>
        <item x="11"/>
        <item x="15"/>
        <item x="12"/>
        <item x="8"/>
        <item x="5"/>
        <item x="22"/>
        <item x="2"/>
        <item x="23"/>
        <item x="9"/>
        <item x="10"/>
        <item x="14"/>
        <item x="6"/>
        <item x="7"/>
        <item t="default"/>
      </items>
    </pivotField>
    <pivotField compact="0" outline="0" showAll="0"/>
    <pivotField axis="axisRow" compact="0" outline="0" showAll="0" sortType="descending">
      <items count="8">
        <item x="6"/>
        <item x="4"/>
        <item x="3"/>
        <item x="5"/>
        <item x="1"/>
        <item x="0"/>
        <item x="2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howAll="0" avgSubtotal="1">
      <items count="3">
        <item x="1"/>
        <item x="0"/>
        <item t="avg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</pivotFields>
  <rowFields count="2">
    <field x="3"/>
    <field x="2"/>
  </rowFields>
  <rowItems count="12">
    <i>
      <x/>
      <x v="3"/>
    </i>
    <i r="1">
      <x v="1"/>
    </i>
    <i r="1">
      <x v="5"/>
    </i>
    <i r="1">
      <x/>
    </i>
    <i r="1">
      <x v="6"/>
    </i>
    <i t="avg">
      <x/>
    </i>
    <i>
      <x v="1"/>
      <x v="4"/>
    </i>
    <i r="1">
      <x v="2"/>
    </i>
    <i r="1">
      <x v="6"/>
    </i>
    <i r="1">
      <x v="5"/>
    </i>
    <i t="avg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0" subtotal="count" baseField="0" baseItem="0"/>
    <dataField name="합계 : 월급여액" fld="7" showDataAs="percentOfTotal" baseField="3" baseItem="0" numFmtId="1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K38"/>
  <sheetViews>
    <sheetView workbookViewId="0">
      <selection activeCell="D13" sqref="D13"/>
    </sheetView>
  </sheetViews>
  <sheetFormatPr defaultRowHeight="17.399999999999999" x14ac:dyDescent="0.4"/>
  <cols>
    <col min="1" max="1" width="7.8984375" bestFit="1" customWidth="1"/>
    <col min="2" max="2" width="11" bestFit="1" customWidth="1"/>
    <col min="3" max="3" width="11.69921875" bestFit="1" customWidth="1"/>
    <col min="4" max="4" width="9.3984375" bestFit="1" customWidth="1"/>
    <col min="5" max="5" width="10.8984375" bestFit="1" customWidth="1"/>
    <col min="8" max="8" width="11.59765625" bestFit="1" customWidth="1"/>
    <col min="9" max="10" width="10.09765625" bestFit="1" customWidth="1"/>
    <col min="11" max="11" width="11.59765625" bestFit="1" customWidth="1"/>
  </cols>
  <sheetData>
    <row r="2" spans="1:1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4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4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4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4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4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4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4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4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4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4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4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4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4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4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4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4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4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4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4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4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4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4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4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4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4">
      <c r="A28" t="s">
        <v>76</v>
      </c>
    </row>
    <row r="29" spans="1:11" x14ac:dyDescent="0.4">
      <c r="A29" t="b">
        <f>OR(K3&gt;=LARGE($K$3:$K$26,3),K3&lt;=SMALL($K$3:$K$26,3))</f>
        <v>0</v>
      </c>
    </row>
    <row r="31" spans="1:11" x14ac:dyDescent="0.4">
      <c r="A31" t="s">
        <v>77</v>
      </c>
      <c r="B31" t="s">
        <v>78</v>
      </c>
      <c r="C31" t="s">
        <v>79</v>
      </c>
      <c r="D31" t="s">
        <v>80</v>
      </c>
      <c r="E31" t="s">
        <v>81</v>
      </c>
    </row>
    <row r="32" spans="1:11" x14ac:dyDescent="0.4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4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4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4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4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4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4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 = "여",$C3&lt;&gt;"발레",$C3&lt;&gt;"네일아트")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J37"/>
  <sheetViews>
    <sheetView topLeftCell="A2" workbookViewId="0">
      <selection activeCell="J31" sqref="J31"/>
    </sheetView>
  </sheetViews>
  <sheetFormatPr defaultRowHeight="17.399999999999999" x14ac:dyDescent="0.4"/>
  <cols>
    <col min="3" max="3" width="11" bestFit="1" customWidth="1"/>
    <col min="7" max="7" width="11" bestFit="1" customWidth="1"/>
    <col min="8" max="9" width="13.69921875" bestFit="1" customWidth="1"/>
    <col min="10" max="10" width="10.8984375" bestFit="1" customWidth="1"/>
  </cols>
  <sheetData>
    <row r="2" spans="1:10" x14ac:dyDescent="0.4">
      <c r="A2" t="s">
        <v>66</v>
      </c>
    </row>
    <row r="3" spans="1:10" x14ac:dyDescent="0.4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4">
      <c r="A4" s="1" t="s">
        <v>42</v>
      </c>
      <c r="B4" s="1" t="s">
        <v>43</v>
      </c>
      <c r="C4" s="1" t="s">
        <v>26</v>
      </c>
      <c r="D4" s="5" t="str">
        <f>IF(MID(B4,3,1) = "1","남","여")</f>
        <v>여</v>
      </c>
      <c r="E4" s="2">
        <v>18</v>
      </c>
      <c r="F4" s="2">
        <v>2</v>
      </c>
      <c r="G4" s="2">
        <v>20</v>
      </c>
      <c r="H4" s="6">
        <v>1600000</v>
      </c>
      <c r="I4" s="6">
        <f>MAX(100000,H4 * VLOOKUP(E4,$A$32:$E$36,MATCH((F4 * G4),$B$31:$E$31,1) + 1,TRUE))</f>
        <v>100000</v>
      </c>
      <c r="J4" s="6" t="str">
        <f>fn보너스(E4,F4,G4)</f>
        <v/>
      </c>
    </row>
    <row r="5" spans="1:10" x14ac:dyDescent="0.4">
      <c r="A5" s="1" t="s">
        <v>44</v>
      </c>
      <c r="B5" s="1" t="s">
        <v>45</v>
      </c>
      <c r="C5" s="1" t="s">
        <v>13</v>
      </c>
      <c r="D5" s="5" t="str">
        <f t="shared" ref="D5:D27" si="0">IF(MID(B5,3,1) = "1","남","여")</f>
        <v>남</v>
      </c>
      <c r="E5" s="2">
        <v>63</v>
      </c>
      <c r="F5" s="2">
        <v>3</v>
      </c>
      <c r="G5" s="2">
        <v>18</v>
      </c>
      <c r="H5" s="6">
        <v>2860000</v>
      </c>
      <c r="I5" s="6">
        <f t="shared" ref="I5:I27" si="1">MAX(100000,H5 * VLOOKUP(E5,$A$32:$E$36,MATCH((F5 * G5),$B$31:$E$31,1) + 1,TRUE))</f>
        <v>286000</v>
      </c>
      <c r="J5" s="6" t="str">
        <f t="shared" ref="J5:J27" si="2">fn보너스(E5,F5,G5)</f>
        <v/>
      </c>
    </row>
    <row r="6" spans="1:10" x14ac:dyDescent="0.4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>
        <f t="shared" si="1"/>
        <v>100000</v>
      </c>
      <c r="J6" s="6" t="str">
        <f t="shared" si="2"/>
        <v/>
      </c>
    </row>
    <row r="7" spans="1:10" x14ac:dyDescent="0.4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>
        <f t="shared" si="1"/>
        <v>480000</v>
      </c>
      <c r="J7" s="6">
        <f t="shared" si="2"/>
        <v>200000</v>
      </c>
    </row>
    <row r="8" spans="1:10" x14ac:dyDescent="0.4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>
        <f t="shared" si="1"/>
        <v>300000</v>
      </c>
      <c r="J8" s="6">
        <f t="shared" si="2"/>
        <v>200000</v>
      </c>
    </row>
    <row r="9" spans="1:10" x14ac:dyDescent="0.4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>
        <f t="shared" si="1"/>
        <v>168000.00000000003</v>
      </c>
      <c r="J9" s="6" t="str">
        <f t="shared" si="2"/>
        <v/>
      </c>
    </row>
    <row r="10" spans="1:10" x14ac:dyDescent="0.4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>
        <f t="shared" si="1"/>
        <v>100000</v>
      </c>
      <c r="J10" s="6" t="str">
        <f t="shared" si="2"/>
        <v/>
      </c>
    </row>
    <row r="11" spans="1:10" x14ac:dyDescent="0.4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>
        <f t="shared" si="1"/>
        <v>288000</v>
      </c>
      <c r="J11" s="6">
        <f t="shared" si="2"/>
        <v>200000</v>
      </c>
    </row>
    <row r="12" spans="1:10" x14ac:dyDescent="0.4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>
        <f t="shared" si="1"/>
        <v>100000</v>
      </c>
      <c r="J12" s="6" t="str">
        <f t="shared" si="2"/>
        <v/>
      </c>
    </row>
    <row r="13" spans="1:10" x14ac:dyDescent="0.4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>
        <f t="shared" si="1"/>
        <v>168000.00000000003</v>
      </c>
      <c r="J13" s="6" t="str">
        <f t="shared" si="2"/>
        <v/>
      </c>
    </row>
    <row r="14" spans="1:10" x14ac:dyDescent="0.4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>
        <f t="shared" si="1"/>
        <v>100000</v>
      </c>
      <c r="J14" s="6" t="str">
        <f t="shared" si="2"/>
        <v/>
      </c>
    </row>
    <row r="15" spans="1:10" x14ac:dyDescent="0.4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>
        <f t="shared" si="1"/>
        <v>151200</v>
      </c>
      <c r="J15" s="6" t="str">
        <f t="shared" si="2"/>
        <v/>
      </c>
    </row>
    <row r="16" spans="1:10" x14ac:dyDescent="0.4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>
        <f t="shared" si="1"/>
        <v>100000</v>
      </c>
      <c r="J16" s="6" t="str">
        <f t="shared" si="2"/>
        <v/>
      </c>
    </row>
    <row r="17" spans="1:10" x14ac:dyDescent="0.4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>
        <f t="shared" si="1"/>
        <v>100000</v>
      </c>
      <c r="J17" s="6" t="str">
        <f t="shared" si="2"/>
        <v/>
      </c>
    </row>
    <row r="18" spans="1:10" x14ac:dyDescent="0.4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>
        <f t="shared" si="1"/>
        <v>100000</v>
      </c>
      <c r="J18" s="6" t="str">
        <f t="shared" si="2"/>
        <v/>
      </c>
    </row>
    <row r="19" spans="1:10" x14ac:dyDescent="0.4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>
        <f t="shared" si="1"/>
        <v>100000</v>
      </c>
      <c r="J19" s="6" t="str">
        <f t="shared" si="2"/>
        <v/>
      </c>
    </row>
    <row r="20" spans="1:10" x14ac:dyDescent="0.4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>
        <f t="shared" si="1"/>
        <v>120000</v>
      </c>
      <c r="J20" s="6" t="str">
        <f t="shared" si="2"/>
        <v/>
      </c>
    </row>
    <row r="21" spans="1:10" x14ac:dyDescent="0.4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>
        <f t="shared" si="1"/>
        <v>380000</v>
      </c>
      <c r="J21" s="6" t="str">
        <f t="shared" si="2"/>
        <v/>
      </c>
    </row>
    <row r="22" spans="1:10" x14ac:dyDescent="0.4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>
        <f t="shared" si="1"/>
        <v>100000</v>
      </c>
      <c r="J22" s="6" t="str">
        <f t="shared" si="2"/>
        <v/>
      </c>
    </row>
    <row r="23" spans="1:10" x14ac:dyDescent="0.4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>
        <f t="shared" si="1"/>
        <v>480000</v>
      </c>
      <c r="J23" s="6">
        <f t="shared" si="2"/>
        <v>200000</v>
      </c>
    </row>
    <row r="24" spans="1:10" x14ac:dyDescent="0.4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>
        <f t="shared" si="1"/>
        <v>100000</v>
      </c>
      <c r="J24" s="6" t="str">
        <f t="shared" si="2"/>
        <v/>
      </c>
    </row>
    <row r="25" spans="1:10" x14ac:dyDescent="0.4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>
        <f t="shared" si="1"/>
        <v>360000</v>
      </c>
      <c r="J25" s="6" t="str">
        <f t="shared" si="2"/>
        <v/>
      </c>
    </row>
    <row r="26" spans="1:10" x14ac:dyDescent="0.4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>
        <f t="shared" si="1"/>
        <v>360000</v>
      </c>
      <c r="J26" s="6" t="str">
        <f t="shared" si="2"/>
        <v/>
      </c>
    </row>
    <row r="27" spans="1:10" x14ac:dyDescent="0.4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>
        <f t="shared" si="1"/>
        <v>720000</v>
      </c>
      <c r="J27" s="6">
        <f t="shared" si="2"/>
        <v>200000</v>
      </c>
    </row>
    <row r="29" spans="1:10" x14ac:dyDescent="0.4">
      <c r="A29" t="s">
        <v>68</v>
      </c>
      <c r="G29" t="s">
        <v>69</v>
      </c>
    </row>
    <row r="30" spans="1:10" x14ac:dyDescent="0.4">
      <c r="B30" s="12" t="s">
        <v>70</v>
      </c>
      <c r="C30" s="13"/>
      <c r="D30" s="13"/>
      <c r="E30" s="14"/>
      <c r="G30" s="1" t="s">
        <v>2</v>
      </c>
      <c r="H30" s="4" t="s">
        <v>71</v>
      </c>
      <c r="I30" s="4" t="s">
        <v>72</v>
      </c>
    </row>
    <row r="31" spans="1:10" x14ac:dyDescent="0.4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TEXT(SUM(($C$4:$C$27=$G31) * ($E$4:$E$27)),"0명")</f>
        <v>120명</v>
      </c>
      <c r="I31" s="6">
        <f t="array" ref="I31">IFERROR(AVERAGEIFS($H$4:$H$27,$C$4:$C$27,G31,$E$4:$E$27,"&gt;=50"),"")</f>
        <v>4800000</v>
      </c>
    </row>
    <row r="32" spans="1:10" x14ac:dyDescent="0.4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TEXT(SUM(($C$4:$C$27=$G32) * ($E$4:$E$27)),"0명")</f>
        <v>117명</v>
      </c>
      <c r="I32" s="6">
        <f t="array" ref="I32">IFERROR(AVERAGEIFS($H$4:$H$27,$C$4:$C$27,G32,$E$4:$E$27,"&gt;=50"),"")</f>
        <v>4000000</v>
      </c>
    </row>
    <row r="33" spans="1:9" x14ac:dyDescent="0.4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TEXT(SUM(($C$4:$C$27=$G33) * ($E$4:$E$27)),"0명")</f>
        <v>126명</v>
      </c>
      <c r="I33" s="6" t="str">
        <f t="array" ref="I33">IFERROR(AVERAGEIFS($H$4:$H$27,$C$4:$C$27,G33,$E$4:$E$27,"&gt;=50"),"")</f>
        <v/>
      </c>
    </row>
    <row r="34" spans="1:9" x14ac:dyDescent="0.4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TEXT(SUM(($C$4:$C$27=$G34) * ($E$4:$E$27)),"0명")</f>
        <v>259명</v>
      </c>
      <c r="I34" s="6">
        <f t="array" ref="I34">IFERROR(AVERAGEIFS($H$4:$H$27,$C$4:$C$27,G34,$E$4:$E$27,"&gt;=50"),"")</f>
        <v>2633333.3333333335</v>
      </c>
    </row>
    <row r="35" spans="1:9" x14ac:dyDescent="0.4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TEXT(SUM(($C$4:$C$27=$G35) * ($E$4:$E$27)),"0명")</f>
        <v>218명</v>
      </c>
      <c r="I35" s="6">
        <f t="array" ref="I35">IFERROR(AVERAGEIFS($H$4:$H$27,$C$4:$C$27,G35,$E$4:$E$27,"&gt;=50"),"")</f>
        <v>3800000</v>
      </c>
    </row>
    <row r="36" spans="1:9" x14ac:dyDescent="0.4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TEXT(SUM(($C$4:$C$27=$G36) * ($E$4:$E$27)),"0명")</f>
        <v>314명</v>
      </c>
      <c r="I36" s="6">
        <f t="array" ref="I36">IFERROR(AVERAGEIFS($H$4:$H$27,$C$4:$C$27,G36,$E$4:$E$27,"&gt;=50"),"")</f>
        <v>2846666.6666666665</v>
      </c>
    </row>
    <row r="37" spans="1:9" x14ac:dyDescent="0.4">
      <c r="G37" s="1" t="s">
        <v>63</v>
      </c>
      <c r="H37" s="1" t="str">
        <f t="array" ref="H37">TEXT(SUM(($C$4:$C$27=$G37) * ($E$4:$E$27)),"0명")</f>
        <v>42명</v>
      </c>
      <c r="I37" s="6" t="str">
        <f t="array" ref="I37">IFERROR(AVERAGEIFS($H$4:$H$27,$C$4:$C$27,G37,$E$4:$E$27,"&gt;=50"),"")</f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D14"/>
  <sheetViews>
    <sheetView workbookViewId="0">
      <selection activeCell="D4" sqref="D4"/>
    </sheetView>
  </sheetViews>
  <sheetFormatPr defaultRowHeight="17.399999999999999" x14ac:dyDescent="0.4"/>
  <cols>
    <col min="1" max="1" width="7" customWidth="1"/>
    <col min="2" max="2" width="10.59765625" bestFit="1" customWidth="1"/>
    <col min="3" max="3" width="6.796875" customWidth="1"/>
    <col min="4" max="4" width="14.19921875" customWidth="1"/>
  </cols>
  <sheetData>
    <row r="2" spans="1:4" x14ac:dyDescent="0.4">
      <c r="A2" s="15" t="s">
        <v>3</v>
      </c>
      <c r="B2" s="15" t="s">
        <v>2</v>
      </c>
      <c r="C2" t="s">
        <v>84</v>
      </c>
      <c r="D2" t="s">
        <v>83</v>
      </c>
    </row>
    <row r="3" spans="1:4" x14ac:dyDescent="0.4">
      <c r="A3" t="s">
        <v>18</v>
      </c>
      <c r="B3" t="s">
        <v>13</v>
      </c>
      <c r="C3" s="16">
        <v>4</v>
      </c>
      <c r="D3" s="17">
        <v>0.15552523874488403</v>
      </c>
    </row>
    <row r="4" spans="1:4" x14ac:dyDescent="0.4">
      <c r="B4" t="s">
        <v>17</v>
      </c>
      <c r="C4" s="16">
        <v>4</v>
      </c>
      <c r="D4" s="17">
        <v>0.1432469304229195</v>
      </c>
    </row>
    <row r="5" spans="1:4" x14ac:dyDescent="0.4">
      <c r="B5" t="s">
        <v>21</v>
      </c>
      <c r="C5" s="16">
        <v>1</v>
      </c>
      <c r="D5" s="17">
        <v>4.0927694406548434E-2</v>
      </c>
    </row>
    <row r="6" spans="1:4" x14ac:dyDescent="0.4">
      <c r="B6" t="s">
        <v>63</v>
      </c>
      <c r="C6" s="16">
        <v>1</v>
      </c>
      <c r="D6" s="17">
        <v>3.2742155525238743E-2</v>
      </c>
    </row>
    <row r="7" spans="1:4" x14ac:dyDescent="0.4">
      <c r="B7" t="s">
        <v>26</v>
      </c>
      <c r="C7" s="16">
        <v>1</v>
      </c>
      <c r="D7" s="17">
        <v>2.4556616643929059E-2</v>
      </c>
    </row>
    <row r="8" spans="1:4" x14ac:dyDescent="0.4">
      <c r="A8" t="s">
        <v>85</v>
      </c>
      <c r="C8" s="16" t="s">
        <v>87</v>
      </c>
      <c r="D8" s="17">
        <v>3.6090785067592702E-2</v>
      </c>
    </row>
    <row r="9" spans="1:4" x14ac:dyDescent="0.4">
      <c r="A9" t="s">
        <v>14</v>
      </c>
      <c r="B9" t="s">
        <v>53</v>
      </c>
      <c r="C9" s="16">
        <v>4</v>
      </c>
      <c r="D9" s="17">
        <v>0.208731241473397</v>
      </c>
    </row>
    <row r="10" spans="1:4" x14ac:dyDescent="0.4">
      <c r="B10" t="s">
        <v>35</v>
      </c>
      <c r="C10" s="16">
        <v>4</v>
      </c>
      <c r="D10" s="17">
        <v>0.165075034106412</v>
      </c>
    </row>
    <row r="11" spans="1:4" x14ac:dyDescent="0.4">
      <c r="B11" t="s">
        <v>26</v>
      </c>
      <c r="C11" s="16">
        <v>3</v>
      </c>
      <c r="D11" s="17">
        <v>0.13642564802182811</v>
      </c>
    </row>
    <row r="12" spans="1:4" x14ac:dyDescent="0.4">
      <c r="B12" t="s">
        <v>21</v>
      </c>
      <c r="C12" s="16">
        <v>2</v>
      </c>
      <c r="D12" s="17">
        <v>9.2769440654843105E-2</v>
      </c>
    </row>
    <row r="13" spans="1:4" x14ac:dyDescent="0.4">
      <c r="A13" t="s">
        <v>86</v>
      </c>
      <c r="C13" s="16" t="s">
        <v>87</v>
      </c>
      <c r="D13" s="17">
        <v>4.6384720327421552E-2</v>
      </c>
    </row>
    <row r="14" spans="1:4" x14ac:dyDescent="0.4">
      <c r="A14" t="s">
        <v>82</v>
      </c>
      <c r="C14" s="16">
        <v>24</v>
      </c>
      <c r="D14" s="17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G26"/>
  <sheetViews>
    <sheetView workbookViewId="0">
      <selection activeCell="K17" sqref="K17"/>
    </sheetView>
  </sheetViews>
  <sheetFormatPr defaultRowHeight="17.399999999999999" x14ac:dyDescent="0.4"/>
  <cols>
    <col min="2" max="2" width="11" bestFit="1" customWidth="1"/>
    <col min="4" max="4" width="13.69921875" customWidth="1"/>
    <col min="5" max="5" width="10.8984375" bestFit="1" customWidth="1"/>
    <col min="7" max="7" width="11" customWidth="1"/>
  </cols>
  <sheetData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columnSort="1" ref="D2:G26">
    <sortCondition ref="D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 중에서 선택해야 합니다." promptTitle="입력" prompt="1은 남자_x000a_2는 여자" sqref="C3:C26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2:D10"/>
  <sheetViews>
    <sheetView topLeftCell="A9" zoomScaleNormal="100" workbookViewId="0">
      <selection activeCell="K20" sqref="K20"/>
    </sheetView>
  </sheetViews>
  <sheetFormatPr defaultRowHeight="17.399999999999999" x14ac:dyDescent="0.4"/>
  <cols>
    <col min="2" max="2" width="21.09765625" bestFit="1" customWidth="1"/>
    <col min="4" max="4" width="12.3984375" bestFit="1" customWidth="1"/>
  </cols>
  <sheetData>
    <row r="2" spans="2:4" x14ac:dyDescent="0.4">
      <c r="B2" t="s">
        <v>73</v>
      </c>
    </row>
    <row r="3" spans="2:4" x14ac:dyDescent="0.4">
      <c r="B3" s="1" t="s">
        <v>2</v>
      </c>
      <c r="C3" s="1" t="s">
        <v>4</v>
      </c>
      <c r="D3" s="1" t="s">
        <v>7</v>
      </c>
    </row>
    <row r="4" spans="2:4" x14ac:dyDescent="0.4">
      <c r="B4" s="1" t="s">
        <v>26</v>
      </c>
      <c r="C4" s="2">
        <v>18</v>
      </c>
      <c r="D4" s="9">
        <v>1600000</v>
      </c>
    </row>
    <row r="5" spans="2:4" x14ac:dyDescent="0.4">
      <c r="B5" s="1" t="s">
        <v>21</v>
      </c>
      <c r="C5" s="2">
        <v>42</v>
      </c>
      <c r="D5" s="9">
        <v>2400000</v>
      </c>
    </row>
    <row r="6" spans="2:4" x14ac:dyDescent="0.4">
      <c r="B6" s="1" t="s">
        <v>53</v>
      </c>
      <c r="C6" s="2">
        <v>21</v>
      </c>
      <c r="D6" s="9">
        <v>2400000</v>
      </c>
    </row>
    <row r="7" spans="2:4" x14ac:dyDescent="0.4">
      <c r="B7" s="1" t="s">
        <v>13</v>
      </c>
      <c r="C7" s="2">
        <v>63</v>
      </c>
      <c r="D7" s="9">
        <v>2860000</v>
      </c>
    </row>
    <row r="8" spans="2:4" x14ac:dyDescent="0.4">
      <c r="B8" s="1" t="s">
        <v>35</v>
      </c>
      <c r="C8" s="2">
        <v>26</v>
      </c>
      <c r="D8" s="9">
        <v>1280000</v>
      </c>
    </row>
    <row r="9" spans="2:4" x14ac:dyDescent="0.4">
      <c r="B9" s="1" t="s">
        <v>17</v>
      </c>
      <c r="C9" s="2">
        <v>69</v>
      </c>
      <c r="D9" s="9">
        <v>3000000</v>
      </c>
    </row>
    <row r="10" spans="2:4" x14ac:dyDescent="0.4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G26"/>
  <sheetViews>
    <sheetView tabSelected="1" workbookViewId="0">
      <selection activeCell="J5" sqref="J5"/>
    </sheetView>
  </sheetViews>
  <sheetFormatPr defaultRowHeight="17.399999999999999" x14ac:dyDescent="0.4"/>
  <cols>
    <col min="1" max="1" width="7.09765625" bestFit="1" customWidth="1"/>
    <col min="2" max="2" width="11" bestFit="1" customWidth="1"/>
    <col min="3" max="3" width="5.19921875" bestFit="1" customWidth="1"/>
    <col min="7" max="7" width="10.8984375" bestFit="1" customWidth="1"/>
    <col min="8" max="8" width="1.69921875" customWidth="1"/>
    <col min="9" max="9" width="10.69921875" customWidth="1"/>
  </cols>
  <sheetData>
    <row r="1" spans="1:7" x14ac:dyDescent="0.4">
      <c r="A1" t="s">
        <v>66</v>
      </c>
    </row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9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9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9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9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9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9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8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8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8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8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8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8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8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8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8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8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8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8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8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8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8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8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8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8">
        <v>2</v>
      </c>
      <c r="D26" s="2">
        <v>21</v>
      </c>
      <c r="E26" s="2">
        <v>2</v>
      </c>
      <c r="F26" s="2">
        <v>18</v>
      </c>
      <c r="G26" s="3">
        <v>1491857.70750988</v>
      </c>
    </row>
  </sheetData>
  <phoneticPr fontId="1" type="noConversion"/>
  <conditionalFormatting sqref="G3:G26">
    <cfRule type="dataBar" priority="10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{85BF6E4E-90C0-4293-B642-2BF28FF92DC2}</x14:id>
        </ext>
      </extLst>
    </cfRule>
    <cfRule type="dataBar" priority="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{6E795E5E-E8EC-4E39-B31F-55274137B22C}</x14:id>
        </ext>
      </extLst>
    </cfRule>
    <cfRule type="dataBar" priority="8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{CF6B3574-E9DB-465D-B329-4A8599AC2D14}</x14:id>
        </ext>
      </extLst>
    </cfRule>
    <cfRule type="dataBar" priority="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{DFA4CDA0-0552-4A55-9583-0B84D9612356}</x14:id>
        </ext>
      </extLst>
    </cfRule>
    <cfRule type="dataBar" priority="6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{116B3EF0-86C5-4CC4-95D8-DBEE94247C89}</x14:id>
        </ext>
      </extLst>
    </cfRule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{F57A931F-19F2-4F44-AE41-45FFE5229D1B}</x14:id>
        </ext>
      </extLst>
    </cfRule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4" r:id="rId5" name="Button 6">
              <controlPr defaultSize="0" print="0" autoFill="0" autoPict="0" macro="[0]!조건부서식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5BF6E4E-90C0-4293-B642-2BF28FF92DC2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14:cfRule type="dataBar" id="{6E795E5E-E8EC-4E39-B31F-55274137B22C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14:cfRule type="dataBar" id="{CF6B3574-E9DB-465D-B329-4A8599AC2D14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14:cfRule type="dataBar" id="{DFA4CDA0-0552-4A55-9583-0B84D9612356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14:cfRule type="dataBar" id="{116B3EF0-86C5-4CC4-95D8-DBEE94247C89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14:cfRule type="dataBar" id="{F57A931F-19F2-4F44-AE41-45FFE5229D1B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H26"/>
  <sheetViews>
    <sheetView workbookViewId="0">
      <selection activeCell="L14" sqref="L14"/>
    </sheetView>
  </sheetViews>
  <sheetFormatPr defaultRowHeight="17.399999999999999" x14ac:dyDescent="0.4"/>
  <cols>
    <col min="3" max="3" width="11" bestFit="1" customWidth="1"/>
    <col min="8" max="8" width="10.8984375" bestFit="1" customWidth="1"/>
  </cols>
  <sheetData>
    <row r="1" spans="1:8" x14ac:dyDescent="0.4">
      <c r="A1" t="s">
        <v>66</v>
      </c>
    </row>
    <row r="2" spans="1:8" x14ac:dyDescent="0.4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4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4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4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4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4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4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4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4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4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4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4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4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4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4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4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4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4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4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4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4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4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4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4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Windows 사용자</cp:lastModifiedBy>
  <dcterms:created xsi:type="dcterms:W3CDTF">2023-08-09T00:13:15Z</dcterms:created>
  <dcterms:modified xsi:type="dcterms:W3CDTF">2025-08-10T12:33:03Z</dcterms:modified>
</cp:coreProperties>
</file>