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firstSheet="6" activeTab="6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8"/>
  <definedNames>
    <definedName name="_xlnm._FilterDatabase" localSheetId="0" hidden="1">기본작업!$A$2:$K$26</definedName>
    <definedName name="_xlnm._FilterDatabase" localSheetId="3" hidden="1">'분석작업-2'!$A$2:$G$26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62913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32" i="2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M10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D51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/>
  <c r="J9" i="2"/>
  <c r="J13" i="2"/>
  <c r="J17" i="2"/>
  <c r="J21" i="2"/>
  <c r="J25" i="2"/>
  <c r="J22" i="2"/>
  <c r="J24" i="2"/>
  <c r="J6" i="2"/>
  <c r="J10" i="2"/>
  <c r="J14" i="2"/>
  <c r="J18" i="2"/>
  <c r="J26" i="2"/>
  <c r="J7" i="2"/>
  <c r="J11" i="2"/>
  <c r="J15" i="2"/>
  <c r="J19" i="2"/>
  <c r="J23" i="2"/>
  <c r="J27" i="2"/>
  <c r="J8" i="2"/>
  <c r="J12" i="2"/>
  <c r="J16" i="2"/>
  <c r="J20" i="2"/>
  <c r="J4" i="2"/>
</calcChain>
</file>

<file path=xl/connections.xml><?xml version="1.0" encoding="utf-8"?>
<connections xmlns="http://schemas.openxmlformats.org/spreadsheetml/2006/main">
  <connection id="1" sourceFile="C:\Users\user\Desktop\희주\2025_기출문제집_컴활1급실기_학습자료_241206 update\02 최신기출유형\07회\문화센터.xlsx" odcFile="C:\Users\user\Documents\내 데이터 원본\문화센터 상반기수강현황$.od.odc" keepAlive="1" name="문화센터 상반기수강현황$.od" type="5" refreshedVersion="6">
    <dbPr connection="Provider=Microsoft.ACE.OLEDB.12.0;User ID=Admin;Data Source=C:\Users\user\Desktop\희주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sharedStrings.xml><?xml version="1.0" encoding="utf-8"?>
<sst xmlns="http://schemas.openxmlformats.org/spreadsheetml/2006/main" count="481" uniqueCount="86">
  <si>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</si>
  <si>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</si>
  <si>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</si>
  <si>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</si>
  <si>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</si>
  <si>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</si>
  <si>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</si>
  <si>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</si>
  <si>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</si>
  <si>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</si>
  <si>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</si>
  <si>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</si>
  <si>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</si>
  <si>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</si>
  <si>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</si>
  <si>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</si>
  <si>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</si>
  <si>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</si>
  <si>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</si>
  <si>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</si>
  <si>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</si>
  <si>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</si>
  <si>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</si>
  <si>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</si>
  <si>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</si>
  <si>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</si>
  <si>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</si>
  <si>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</si>
  <si>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</si>
  <si>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</si>
  <si>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</si>
  <si>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</si>
  <si>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</si>
  <si>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</si>
  <si>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</si>
  <si>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</si>
  <si>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</si>
  <si>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</si>
  <si>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</si>
  <si>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</si>
  <si>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</si>
  <si>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</si>
  <si>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</si>
  <si>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</si>
  <si>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</si>
  <si>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</si>
  <si>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</si>
  <si>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</si>
  <si>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</si>
  <si>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</si>
  <si>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</si>
  <si>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</si>
  <si>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</si>
  <si>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</si>
  <si>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</si>
  <si>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</si>
  <si>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</si>
  <si>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</si>
  <si>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</si>
  <si>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</si>
  <si>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</si>
  <si>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</si>
  <si>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</si>
  <si>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</si>
  <si>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</si>
  <si>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</si>
  <si>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</si>
  <si>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</si>
  <si>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</si>
  <si>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</si>
  <si>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</si>
  <si>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</si>
  <si>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</si>
  <si>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</si>
  <si>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</si>
  <si>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</si>
  <si>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</si>
  <si>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VLOOKUP(기준셀, 참조범위, 열번호 [옵션])</t>
    <phoneticPr fontId="1" type="noConversion"/>
  </si>
  <si>
    <t>MATCH(찾을값, 찾을 범위, 0)</t>
    <phoneticPr fontId="1" type="noConversion"/>
  </si>
  <si>
    <t>: 찾는 값의 행, 열 번호을 보여줌</t>
    <phoneticPr fontId="1" type="noConversion"/>
  </si>
  <si>
    <t>총합계</t>
  </si>
  <si>
    <t>합계 : 월급여액</t>
  </si>
  <si>
    <t>남 평균</t>
  </si>
  <si>
    <t>여 평균</t>
  </si>
  <si>
    <t xml:space="preserve"> 인원수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</si>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</sst>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7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113119"/>
        <c:axId val="307104383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103551"/>
        <c:axId val="307112287"/>
      </c:lineChart>
      <c:valAx>
        <c:axId val="307112287"/>
        <c:scaling>
          <c:orientation val="minMax"/>
        </c:scaling>
        <c:delete val="0"/>
        <c:axPos val="l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07103551"/>
        <c:crossBetween val="between"/>
      </c:valAx>
      <c:catAx>
        <c:axId val="3071035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07112287"/>
        <c:auto val="1"/>
        <c:lblAlgn val="ctr"/>
        <c:lblOffset val="100"/>
        <c:noMultiLvlLbl val="0"/>
      </c:catAx>
      <c:valAx>
        <c:axId val="307104383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07113119"/>
        <c:crosses val="max"/>
        <c:crossBetween val="between"/>
      </c:valAx>
      <c:catAx>
        <c:axId val="3071131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7104383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1</xdr:row>
          <xdr:rowOff>0</xdr:rowOff>
        </xdr:from>
        <xdr:to>
          <xdr:col>9</xdr:col>
          <xdr:colOff>0</xdr:colOff>
          <xdr:row>3</xdr:row>
          <xdr:rowOff>19050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123825</xdr:colOff>
          <xdr:row>4</xdr:row>
          <xdr:rowOff>0</xdr:rowOff>
        </xdr:from>
        <xdr:to>
          <xdr:col>9</xdr:col>
          <xdr:colOff>9525</xdr:colOff>
          <xdr:row>6</xdr:row>
          <xdr:rowOff>9525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799.649913310182" createdVersion="6" refreshedVersion="6" minRefreshableVersion="3" recordCount="24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2" cacheId="3" applyNumberFormats="0" applyBorderFormats="0" applyFontFormats="0" applyPatternFormats="0" applyAlignmentFormats="0" applyWidthHeightFormats="1" dataCaption="값" errorCaption="없음" showError="1" updatedVersion="6" minRefreshableVersion="3" useAutoFormatting="1" itemPrintTitles="1" createdVersion="6" indent="0" compact="0" compactData="0" multipleFieldFilters="0" fieldListSortAscending="1">
  <location ref="A2:D14" firstHeaderRow="0" firstDataRow="1" firstDataCol="2"/>
  <pivotFields count="11">
    <pivotField name="인원수" dataField="1" compact="0" outline="0" showAll="0" countASubtotal="1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countA"/>
      </items>
    </pivotField>
    <pivotField compact="0" outline="0" showAll="0"/>
    <pivotField axis="axisRow" compact="0" outline="0" showAll="0" sortType="descending" defaultSubtotal="0">
      <items count="7">
        <item sd="0" x="6"/>
        <item sd="0" x="4"/>
        <item sd="0" x="3"/>
        <item x="5"/>
        <item sd="0" x="1"/>
        <item x="0"/>
        <item x="2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avgSubtotal="1">
      <items count="3">
        <item x="1"/>
        <item x="0"/>
        <item t="avg"/>
      </items>
    </pivotField>
    <pivotField compact="0" outline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howAll="0"/>
    <pivotField compact="0" outline="0" showAll="0"/>
    <pivotField dataField="1" compact="0" outline="0" showAll="0">
      <items count="14">
        <item x="11"/>
        <item x="12"/>
        <item x="6"/>
        <item x="0"/>
        <item x="4"/>
        <item x="10"/>
        <item x="9"/>
        <item x="1"/>
        <item x="7"/>
        <item x="8"/>
        <item x="3"/>
        <item x="5"/>
        <item x="2"/>
        <item t="default"/>
      </items>
    </pivotField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1"/>
    </i>
    <i r="1">
      <x v="5"/>
    </i>
    <i r="1">
      <x/>
    </i>
    <i r="1">
      <x v="6"/>
    </i>
    <i t="avg">
      <x/>
    </i>
    <i>
      <x v="1"/>
      <x v="4"/>
    </i>
    <i r="1">
      <x v="2"/>
    </i>
    <i r="1">
      <x v="6"/>
    </i>
    <i r="1">
      <x v="5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 인원수" fld="0" subtotal="count" baseField="0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K38"/>
  <sheetViews>
    <sheetView workbookViewId="0">
      <selection activeCell="A2" sqref="A2:K26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OR(K3&gt;=LARGE($K$3:$K$26,3),K3&lt;=SMALL($K$3:$K$26,3))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0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M51"/>
  <sheetViews>
    <sheetView topLeftCell="F1" workbookViewId="0">
      <selection activeCell="I10" sqref="I10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3" x14ac:dyDescent="0.3">
      <c r="A2" t="s">
        <v>66</v>
      </c>
    </row>
    <row r="3" spans="1:13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3" x14ac:dyDescent="0.3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MAX(H4*VLOOKUP(E4,$A$32:$E$36,MATCH(F4*G4,$B$31:$E$31,1)+1,100000))</f>
        <v>48000</v>
      </c>
      <c r="J4" s="6" t="str">
        <f>fn보너스(E4,F4,G4)</f>
        <v/>
      </c>
    </row>
    <row r="5" spans="1:13" x14ac:dyDescent="0.3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MAX(H5*VLOOKUP(E5,$A$32:$E$36,MATCH(F5*G5,$B$31:$E$31,1)+1,100000))</f>
        <v>286000</v>
      </c>
      <c r="J5" s="6" t="str">
        <f t="shared" ref="J5:J27" si="2">fn보너스(E5,F5,G5)</f>
        <v/>
      </c>
    </row>
    <row r="6" spans="1:13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64000</v>
      </c>
      <c r="J6" s="6" t="str">
        <f t="shared" si="2"/>
        <v/>
      </c>
    </row>
    <row r="7" spans="1:13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>
        <f t="shared" si="2"/>
        <v>200000</v>
      </c>
    </row>
    <row r="8" spans="1:13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>
        <f t="shared" si="2"/>
        <v>200000</v>
      </c>
    </row>
    <row r="9" spans="1:13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>
        <f t="shared" si="2"/>
        <v/>
      </c>
    </row>
    <row r="10" spans="1:13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65000</v>
      </c>
      <c r="J10" s="6" t="str">
        <f t="shared" si="2"/>
        <v/>
      </c>
      <c r="M10">
        <f>MAX(11,30)</f>
        <v>30</v>
      </c>
    </row>
    <row r="11" spans="1:13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>
        <f t="shared" si="2"/>
        <v>200000</v>
      </c>
    </row>
    <row r="12" spans="1:13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43200</v>
      </c>
      <c r="J12" s="6" t="str">
        <f t="shared" si="2"/>
        <v/>
      </c>
    </row>
    <row r="13" spans="1:13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>
        <f t="shared" si="2"/>
        <v/>
      </c>
    </row>
    <row r="14" spans="1:13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43200</v>
      </c>
      <c r="J14" s="6" t="str">
        <f t="shared" si="2"/>
        <v/>
      </c>
    </row>
    <row r="15" spans="1:13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>
        <f t="shared" si="2"/>
        <v/>
      </c>
    </row>
    <row r="16" spans="1:13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97000</v>
      </c>
      <c r="J16" s="6" t="str">
        <f t="shared" si="2"/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72000</v>
      </c>
      <c r="J17" s="6" t="str">
        <f t="shared" si="2"/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48000</v>
      </c>
      <c r="J18" s="6" t="str">
        <f t="shared" si="2"/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96000</v>
      </c>
      <c r="J19" s="6" t="str">
        <f t="shared" si="2"/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>
        <f t="shared" si="2"/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>
        <f t="shared" si="2"/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96000</v>
      </c>
      <c r="J22" s="6" t="str">
        <f t="shared" si="2"/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>
        <f t="shared" si="2"/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48000</v>
      </c>
      <c r="J24" s="6" t="str">
        <f t="shared" si="2"/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>
        <f t="shared" si="2"/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>
        <f t="shared" si="2"/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>
        <f t="shared" si="2"/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TEXT(SUM(($C$4:$C$27=G31)*($E$4:$E$27)),"0명")</f>
        <v>120명</v>
      </c>
      <c r="I31" s="6">
        <f>IFERROR(AVERAGEIFS($H$4:$H$27,$C$4:$C$27,G31,$E$4:$E$27,"&gt;=50"),"")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TEXT(SUM(($C$4:$C$27=G32)*($E$4:$E$27)),"0명")</f>
        <v>117명</v>
      </c>
      <c r="I32" s="6">
        <f t="shared" ref="I32:I37" si="3">IFERROR(AVERAGEIFS($H$4:$H$27,$C$4:$C$27,G32,$E$4:$E$27,"&gt;=50"),"")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TEXT(SUM(($C$4:$C$27=G33)*($E$4:$E$27)),"0명")</f>
        <v>126명</v>
      </c>
      <c r="I33" s="6" t="str">
        <f t="shared" si="3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TEXT(SUM(($C$4:$C$27=G34)*($E$4:$E$27)),"0명")</f>
        <v>259명</v>
      </c>
      <c r="I34" s="6">
        <f t="shared" si="3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TEXT(SUM(($C$4:$C$27=G35)*($E$4:$E$27)),"0명")</f>
        <v>218명</v>
      </c>
      <c r="I35" s="6">
        <f t="shared" si="3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TEXT(SUM(($C$4:$C$27=G36)*($E$4:$E$27)),"0명")</f>
        <v>314명</v>
      </c>
      <c r="I36" s="6">
        <f t="shared" si="3"/>
        <v>2846666.6666666665</v>
      </c>
    </row>
    <row r="37" spans="1:9" x14ac:dyDescent="0.3">
      <c r="G37" s="1" t="s">
        <v>63</v>
      </c>
      <c r="H37" s="1" t="str">
        <f t="array" ref="H37">TEXT(SUM(($C$4:$C$27=G37)*($E$4:$E$27)),"0명")</f>
        <v>42명</v>
      </c>
      <c r="I37" s="6" t="str">
        <f t="shared" si="3"/>
        <v/>
      </c>
    </row>
    <row r="44" spans="1:9" x14ac:dyDescent="0.3">
      <c r="D44" t="s">
        <v>77</v>
      </c>
    </row>
    <row r="46" spans="1:9" x14ac:dyDescent="0.3">
      <c r="D46" t="s">
        <v>78</v>
      </c>
      <c r="G46" t="s">
        <v>79</v>
      </c>
    </row>
    <row r="51" spans="4:4" x14ac:dyDescent="0.3">
      <c r="D51">
        <f>MAX(H4*VLOOKUP(E4,$A$32:$E$36,MATCH(F4*G4,$B$31:$E$31,1)+1,100000))</f>
        <v>48000</v>
      </c>
    </row>
  </sheetData>
  <mergeCells count="1">
    <mergeCell ref="B30:E30"/>
  </mergeCells>
  <phoneticPr fontId="1" type="noConversion"/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D14"/>
  <sheetViews>
    <sheetView workbookViewId="0">
      <selection activeCell="I13" sqref="I13"/>
    </sheetView>
  </sheetViews>
  <sheetFormatPr defaultRowHeight="16.5" x14ac:dyDescent="0.3"/>
  <cols>
    <col min="1" max="1" width="13.375" bestFit="1" customWidth="1"/>
    <col min="2" max="2" width="11.25" bestFit="1" customWidth="1"/>
    <col min="3" max="3" width="8" customWidth="1"/>
    <col min="4" max="4" width="15.25" customWidth="1"/>
    <col min="5" max="21" width="9.625" customWidth="1"/>
    <col min="22" max="26" width="9.625" bestFit="1" customWidth="1"/>
    <col min="27" max="27" width="10.75" bestFit="1" customWidth="1"/>
  </cols>
  <sheetData>
    <row r="2" spans="1:4" x14ac:dyDescent="0.3">
      <c r="A2" s="15" t="s">
        <v>3</v>
      </c>
      <c r="B2" s="15" t="s">
        <v>2</v>
      </c>
      <c r="C2" t="s">
        <v>84</v>
      </c>
      <c r="D2" t="s">
        <v>81</v>
      </c>
    </row>
    <row r="3" spans="1:4" x14ac:dyDescent="0.3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3">
      <c r="B4" t="s">
        <v>17</v>
      </c>
      <c r="C4" s="16">
        <v>4</v>
      </c>
      <c r="D4" s="17">
        <v>0.1432469304229195</v>
      </c>
    </row>
    <row r="5" spans="1:4" x14ac:dyDescent="0.3">
      <c r="B5" t="s">
        <v>21</v>
      </c>
      <c r="C5" s="16">
        <v>1</v>
      </c>
      <c r="D5" s="17">
        <v>4.0927694406548434E-2</v>
      </c>
    </row>
    <row r="6" spans="1:4" x14ac:dyDescent="0.3">
      <c r="B6" t="s">
        <v>63</v>
      </c>
      <c r="C6" s="16">
        <v>1</v>
      </c>
      <c r="D6" s="17">
        <v>3.2742155525238743E-2</v>
      </c>
    </row>
    <row r="7" spans="1:4" x14ac:dyDescent="0.3">
      <c r="B7" t="s">
        <v>26</v>
      </c>
      <c r="C7" s="16">
        <v>1</v>
      </c>
      <c r="D7" s="17">
        <v>2.4556616643929059E-2</v>
      </c>
    </row>
    <row r="8" spans="1:4" x14ac:dyDescent="0.3">
      <c r="A8" t="s">
        <v>82</v>
      </c>
      <c r="C8" s="16" t="s">
        <v>85</v>
      </c>
      <c r="D8" s="17">
        <v>3.6090785067592702E-2</v>
      </c>
    </row>
    <row r="9" spans="1:4" x14ac:dyDescent="0.3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3">
      <c r="B10" t="s">
        <v>35</v>
      </c>
      <c r="C10" s="16">
        <v>4</v>
      </c>
      <c r="D10" s="17">
        <v>0.165075034106412</v>
      </c>
    </row>
    <row r="11" spans="1:4" x14ac:dyDescent="0.3">
      <c r="B11" t="s">
        <v>26</v>
      </c>
      <c r="C11" s="16">
        <v>3</v>
      </c>
      <c r="D11" s="17">
        <v>0.13642564802182811</v>
      </c>
    </row>
    <row r="12" spans="1:4" x14ac:dyDescent="0.3">
      <c r="B12" t="s">
        <v>21</v>
      </c>
      <c r="C12" s="16">
        <v>2</v>
      </c>
      <c r="D12" s="17">
        <v>9.2769440654843105E-2</v>
      </c>
    </row>
    <row r="13" spans="1:4" x14ac:dyDescent="0.3">
      <c r="A13" t="s">
        <v>83</v>
      </c>
      <c r="C13" s="16" t="s">
        <v>85</v>
      </c>
      <c r="D13" s="17">
        <v>4.6384720327421552E-2</v>
      </c>
    </row>
    <row r="14" spans="1:4" x14ac:dyDescent="0.3">
      <c r="A14" t="s">
        <v>80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G26"/>
  <sheetViews>
    <sheetView workbookViewId="0">
      <selection activeCell="K9" sqref="K9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D10"/>
  <sheetViews>
    <sheetView zoomScaleNormal="100" workbookViewId="0">
      <selection activeCell="B4" sqref="B4:B10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G26"/>
  <sheetViews>
    <sheetView workbookViewId="0">
      <selection activeCell="L10" sqref="L10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8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8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8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8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8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8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{F7843A8C-0160-42FC-A34E-C2527508B4FB}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0" r:id="rId3" name="Button 2">
              <controlPr defaultSize="0" print="0" autoFill="0" autoPict="0" macro="[0]!성별표시">
                <anchor moveWithCells="1" sizeWithCells="1">
                  <from>
                    <xdr:col>8</xdr:col>
                    <xdr:colOff>19050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4" name="Button 3">
              <controlPr defaultSize="0" print="0" autoFill="0" autoPict="0" macro="[0]!조건부서식">
                <anchor moveWithCells="1" sizeWithCells="1">
                  <from>
                    <xdr:col>7</xdr:col>
                    <xdr:colOff>123825</xdr:colOff>
                    <xdr:row>4</xdr:row>
                    <xdr:rowOff>0</xdr:rowOff>
                  </from>
                  <to>
                    <xdr:col>9</xdr:col>
                    <xdr:colOff>9525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843A8C-0160-42FC-A34E-C2527508B4F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26"/>
  <sheetViews>
    <sheetView tabSelected="1" topLeftCell="G1" workbookViewId="0">
      <selection activeCell="K4" sqref="K4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cp:lastPrinted>2025-05-22T05:11:21Z</cp:lastPrinted>
  <dcterms:created xsi:type="dcterms:W3CDTF">2023-08-09T00:13:15Z</dcterms:created>
  <dcterms:modified xsi:type="dcterms:W3CDTF">2025-05-22T08:21:09Z</dcterms:modified>
</cp:coreProperties>
</file>