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macrosheets/sheet1.xml" ContentType="application/vnd.ms-excel.macro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삼성\Desktop\컴퓨터활용실기\02 최신기출유형\07회\"/>
    </mc:Choice>
  </mc:AlternateContent>
  <xr:revisionPtr revIDLastSave="0" documentId="13_ncr:1_{7C81D2AA-C47B-4276-ABB4-720A718E3A2E}" xr6:coauthVersionLast="47" xr6:coauthVersionMax="47" xr10:uidLastSave="{00000000-0000-0000-0000-000000000000}"/>
  <bookViews>
    <workbookView xWindow="-108" yWindow="-108" windowWidth="23256" windowHeight="12456" activeTab="3" xr2:uid="{812066B2-97CF-4D81-BA16-AB7A7A7E7780}"/>
  </bookViews>
  <sheets>
    <sheet name="기본작업" sheetId="1" r:id="rId1"/>
    <sheet name="계산작업" sheetId="2" r:id="rId2"/>
    <sheet name="매크로1" sheetId="9" r:id="rId3"/>
    <sheet name="분석작업-1" sheetId="5" r:id="rId4"/>
    <sheet name="분석작업-2" sheetId="4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81029"/>
  <pivotCaches>
    <pivotCache cacheId="103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상반기수강현황_6778af14-ac54-4a62-bf7d-f8a30c342a01" name="상반기수강현황" connection="문화센터 상반기수강현황$.od"/>
        </x15:modelTables>
      </x15:dataModel>
    </ext>
  </extLst>
</workbook>
</file>

<file path=xl/calcChain.xml><?xml version="1.0" encoding="utf-8"?>
<calcChain xmlns="http://schemas.openxmlformats.org/spreadsheetml/2006/main">
  <c r="I32" i="2" l="1" a="1"/>
  <c r="I32" i="2" s="1"/>
  <c r="I33" i="2" a="1"/>
  <c r="I33" i="2" s="1"/>
  <c r="I34" i="2" a="1"/>
  <c r="I34" i="2" s="1"/>
  <c r="I35" i="2" a="1"/>
  <c r="I35" i="2"/>
  <c r="I36" i="2" a="1"/>
  <c r="I36" i="2" s="1"/>
  <c r="I37" i="2" a="1"/>
  <c r="I37" i="2" s="1"/>
  <c r="I31" i="2" a="1"/>
  <c r="I31" i="2" s="1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A29" i="1"/>
  <c r="J6" i="2"/>
  <c r="J14" i="2"/>
  <c r="J22" i="2"/>
  <c r="J25" i="2"/>
  <c r="J21" i="2"/>
  <c r="J7" i="2"/>
  <c r="J15" i="2"/>
  <c r="J23" i="2"/>
  <c r="J17" i="2"/>
  <c r="J5" i="2"/>
  <c r="J8" i="2"/>
  <c r="J16" i="2"/>
  <c r="J24" i="2"/>
  <c r="J9" i="2"/>
  <c r="J10" i="2"/>
  <c r="J18" i="2"/>
  <c r="J26" i="2"/>
  <c r="J12" i="2"/>
  <c r="J11" i="2"/>
  <c r="J19" i="2"/>
  <c r="J27" i="2"/>
  <c r="J20" i="2"/>
  <c r="J13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40A83BB-FCD2-4FB4-80AF-19EC28626ACA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CBA32399-FF3C-42B2-9E0A-F2BF39A0CC8A}" sourceFile="C:\Users\삼성\Desktop\컴퓨터활용실기\02 최신기출유형\07회\문화센터.xlsx" odcFile="C:\Users\삼성\Documents\내 데이터 원본\문화센터 상반기수강현황$.od.odc" name="문화센터 상반기수강현황$.od" type="100" refreshedVersion="8" minRefreshableVersion="5">
    <extLst>
      <ext xmlns:x15="http://schemas.microsoft.com/office/spreadsheetml/2010/11/main" uri="{DE250136-89BD-433C-8126-D09CA5730AF9}">
        <x15:connection id="d41f46fc-c592-410d-ad6b-69d46595fe5a" autoDelete="1"/>
      </ext>
    </extLst>
  </connection>
</connections>
</file>

<file path=xl/sharedStrings.xml><?xml version="1.0" encoding="utf-8"?>
<sst xmlns="http://schemas.openxmlformats.org/spreadsheetml/2006/main" count="476" uniqueCount="87">
  <si>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</si>
  <si>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</si>
  <si>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</si>
  <si>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</si>
  <si>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</si>
  <si>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</si>
  <si>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</si>
  <si>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</si>
  <si>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</si>
  <si>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</si>
  <si>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</si>
  <si>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</si>
  <si>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</si>
  <si>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</si>
  <si>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</si>
  <si>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</si>
  <si>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</si>
  <si>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</si>
  <si>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</si>
  <si>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</si>
  <si>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</si>
  <si>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</si>
  <si>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</si>
  <si>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</si>
  <si>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</si>
  <si>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</si>
  <si>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</si>
  <si>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</si>
  <si>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</si>
  <si>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</si>
  <si>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</si>
  <si>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</si>
  <si>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</si>
  <si>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</si>
  <si>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</si>
  <si>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</si>
  <si>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</si>
  <si>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</si>
  <si>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</si>
  <si>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</si>
  <si>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</si>
  <si>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</si>
  <si>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</si>
  <si>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</si>
  <si>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</si>
  <si>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</si>
  <si>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</si>
  <si>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</si>
  <si>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</si>
  <si>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</si>
  <si>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</si>
  <si>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</si>
  <si>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</si>
  <si>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</si>
  <si>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</si>
  <si>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</si>
  <si>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</si>
  <si>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</si>
  <si>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</si>
  <si>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</si>
  <si>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</si>
  <si>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</si>
  <si>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</si>
  <si>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</si>
  <si>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</si>
  <si>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</si>
  <si>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</si>
  <si>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</si>
  <si>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</si>
  <si>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</si>
  <si>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</si>
  <si>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</si>
  <si>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</si>
  <si>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</si>
  <si>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</si>
  <si>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</si>
  <si>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조건</t>
    <phoneticPr fontId="1" type="noConversion"/>
  </si>
  <si>
    <t>강사명</t>
    <phoneticPr fontId="1" type="noConversion"/>
  </si>
  <si>
    <t>수업과목</t>
    <phoneticPr fontId="1" type="noConversion"/>
  </si>
  <si>
    <t>성별</t>
    <phoneticPr fontId="1" type="noConversion"/>
  </si>
  <si>
    <t>수당</t>
    <phoneticPr fontId="1" type="noConversion"/>
  </si>
  <si>
    <t>실지급액</t>
    <phoneticPr fontId="1" type="noConversion"/>
  </si>
  <si>
    <t>총합계</t>
  </si>
  <si>
    <t>합계: 월급여액</t>
  </si>
  <si>
    <t>인원수</t>
  </si>
  <si>
    <t>남 요약</t>
  </si>
  <si>
    <t>여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</si>
</sst>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7.xml"/><Relationship Id="rId13" Type="http://schemas.openxmlformats.org/officeDocument/2006/relationships/sharedStrings" Target="sharedStrings.xml"/><Relationship Id="rId3" Type="http://schemas.microsoft.com/office/2006/relationships/xlMacrosheet" Target="macrosheets/sheet1.xml"/><Relationship Id="rId7" Type="http://schemas.openxmlformats.org/officeDocument/2006/relationships/worksheet" Target="worksheets/sheet6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connections" Target="connections.xml"/><Relationship Id="rId5" Type="http://schemas.openxmlformats.org/officeDocument/2006/relationships/worksheet" Target="worksheets/sheet4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3.xml"/><Relationship Id="rId9" Type="http://schemas.openxmlformats.org/officeDocument/2006/relationships/pivotCacheDefinition" Target="pivotCache/pivotCacheDefinition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905344"/>
        <c:axId val="25523184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788480"/>
        <c:axId val="2025321296"/>
      </c:lineChart>
      <c:catAx>
        <c:axId val="289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20253212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788480"/>
        <c:crosses val="max"/>
        <c:crossBetween val="between"/>
      </c:valAx>
      <c:catAx>
        <c:axId val="28788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2532129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30480</xdr:colOff>
          <xdr:row>2</xdr:row>
          <xdr:rowOff>198120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macrosheets/sheet1.xml><?xml version="1.0" encoding="utf-8"?>
<xm:macrosheet xmlns="http://schemas.openxmlformats.org/spreadsheetml/2006/main" xmlns:xm="http://schemas.microsoft.com/office/exce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r6="http://schemas.microsoft.com/office/spreadsheetml/2016/revision6" mc:Ignorable="x14ac xr xr2 xr3 xr6" xr6:uid="{3DBB19F0-8AA7-40DB-9C4E-8944F9A8ABD0}">
  <dimension ref="A1"/>
  <sheetViews>
    <sheetView showFormulas="1" workbookViewId="0"/>
  </sheetViews>
  <sheetFormatPr defaultRowHeight="17.399999999999999" x14ac:dyDescent="0.4"/>
  <sheetData/>
  <phoneticPr fontId="1" type="noConversion"/>
  <pageMargins left="0.7" right="0.7" top="0.75" bottom="0.75" header="0.3" footer="0.3"/>
</xm:macrosheet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삼성" refreshedDate="45773.739883680559" backgroundQuery="1" createdVersion="8" refreshedVersion="8" minRefreshableVersion="3" recordCount="0" supportSubquery="1" supportAdvancedDrill="1" xr:uid="{92146D59-0ECD-4A34-9B87-CD11F34F67D0}">
  <cacheSource type="external" connectionId="1"/>
  <cacheFields count="4">
    <cacheField name="[Measures].[개수: 강사명]" caption="개수: 강사명" numFmtId="0" hierarchy="14" level="32767"/>
    <cacheField name="[상반기수강현황].[수업과목].[수업과목]" caption="수업과목" numFmtId="0" hierarchy="2" level="1">
      <sharedItems count="7">
        <s v="네일아트"/>
        <s v="바이올린"/>
        <s v="스포츠댄스"/>
        <s v="음악줄넘기"/>
        <s v="하모니카"/>
        <s v="발레"/>
        <s v="요가"/>
      </sharedItems>
    </cacheField>
    <cacheField name="[상반기수강현황].[성별].[성별]" caption="성별" numFmtId="0" hierarchy="3" level="1">
      <sharedItems count="2">
        <s v="남"/>
        <s v="여"/>
      </sharedItems>
    </cacheField>
    <cacheField name="[Measures].[합계: 월급여액]" caption="합계: 월급여액" numFmtId="0" hierarchy="13" level="32767"/>
  </cacheFields>
  <cacheHierarchies count="15">
    <cacheHierarchy uniqueName="[상반기수강현황].[강사명]" caption="강사명" attribute="1" defaultMemberUniqueName="[상반기수강현황].[강사명].[All]" allUniqueName="[상반기수강현황].[강사명].[All]" dimensionUniqueName="[상반기수강현황]" displayFolder="" count="2" memberValueDatatype="130" unbalanced="0"/>
    <cacheHierarchy uniqueName="[상반기수강현황].[강사코드]" caption="강사코드" attribute="1" defaultMemberUniqueName="[상반기수강현황].[강사코드].[All]" allUniqueName="[상반기수강현황].[강사코드].[All]" dimensionUniqueName="[상반기수강현황]" displayFolder="" count="0" memberValueDatatype="130" unbalanced="0"/>
    <cacheHierarchy uniqueName="[상반기수강현황].[수업과목]" caption="수업과목" attribute="1" defaultMemberUniqueName="[상반기수강현황].[수업과목].[All]" allUniqueName="[상반기수강현황].[수업과목].[All]" dimensionUniqueName="[상반기수강현황]" displayFolder="" count="2" memberValueDatatype="130" unbalanced="0">
      <fieldsUsage count="2">
        <fieldUsage x="-1"/>
        <fieldUsage x="1"/>
      </fieldsUsage>
    </cacheHierarchy>
    <cacheHierarchy uniqueName="[상반기수강현황].[성별]" caption="성별" attribute="1" defaultMemberUniqueName="[상반기수강현황].[성별].[All]" allUniqueName="[상반기수강현황].[성별].[All]" dimensionUniqueName="[상반기수강현황]" displayFolder="" count="2" memberValueDatatype="130" unbalanced="0">
      <fieldsUsage count="2">
        <fieldUsage x="-1"/>
        <fieldUsage x="2"/>
      </fieldsUsage>
    </cacheHierarchy>
    <cacheHierarchy uniqueName="[상반기수강현황].[수강인원]" caption="수강인원" attribute="1" defaultMemberUniqueName="[상반기수강현황].[수강인원].[All]" allUniqueName="[상반기수강현황].[수강인원].[All]" dimensionUniqueName="[상반기수강현황]" displayFolder="" count="0" memberValueDatatype="5" unbalanced="0"/>
    <cacheHierarchy uniqueName="[상반기수강현황].[근무시간]" caption="근무시간" attribute="1" defaultMemberUniqueName="[상반기수강현황].[근무시간].[All]" allUniqueName="[상반기수강현황].[근무시간].[All]" dimensionUniqueName="[상반기수강현황]" displayFolder="" count="0" memberValueDatatype="5" unbalanced="0"/>
    <cacheHierarchy uniqueName="[상반기수강현황].[근무일수]" caption="근무일수" attribute="1" defaultMemberUniqueName="[상반기수강현황].[근무일수].[All]" allUniqueName="[상반기수강현황].[근무일수].[All]" dimensionUniqueName="[상반기수강현황]" displayFolder="" count="0" memberValueDatatype="5" unbalanced="0"/>
    <cacheHierarchy uniqueName="[상반기수강현황].[월급여액]" caption="월급여액" attribute="1" defaultMemberUniqueName="[상반기수강현황].[월급여액].[All]" allUniqueName="[상반기수강현황].[월급여액].[All]" dimensionUniqueName="[상반기수강현황]" displayFolder="" count="0" memberValueDatatype="5" unbalanced="0"/>
    <cacheHierarchy uniqueName="[상반기수강현황].[수당]" caption="수당" attribute="1" defaultMemberUniqueName="[상반기수강현황].[수당].[All]" allUniqueName="[상반기수강현황].[수당].[All]" dimensionUniqueName="[상반기수강현황]" displayFolder="" count="0" memberValueDatatype="5" unbalanced="0"/>
    <cacheHierarchy uniqueName="[상반기수강현황].[세금]" caption="세금" attribute="1" defaultMemberUniqueName="[상반기수강현황].[세금].[All]" allUniqueName="[상반기수강현황].[세금].[All]" dimensionUniqueName="[상반기수강현황]" displayFolder="" count="0" memberValueDatatype="5" unbalanced="0"/>
    <cacheHierarchy uniqueName="[상반기수강현황].[실지급액]" caption="실지급액" attribute="1" defaultMemberUniqueName="[상반기수강현황].[실지급액].[All]" allUniqueName="[상반기수강현황].[실지급액].[All]" dimensionUniqueName="[상반기수강현황]" displayFolder="" count="0" memberValueDatatype="5" unbalanced="0"/>
    <cacheHierarchy uniqueName="[Measures].[__XL_Count 상반기수강현황]" caption="__XL_Count 상반기수강현황" measure="1" displayFolder="" measureGroup="상반기수강현황" count="0" hidden="1"/>
    <cacheHierarchy uniqueName="[Measures].[__No measures defined]" caption="__No measures defined" measure="1" displayFolder="" count="0" hidden="1"/>
    <cacheHierarchy uniqueName="[Measures].[합계: 월급여액]" caption="합계: 월급여액" measure="1" displayFolder="" measureGroup="상반기수강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개수: 강사명]" caption="개수: 강사명" measure="1" displayFolder="" measureGroup="상반기수강현황" count="0" oneField="1" hidden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상반기수강현황" uniqueName="[상반기수강현황]" caption="상반기수강현황"/>
  </dimensions>
  <measureGroups count="1">
    <measureGroup name="상반기수강현황" caption="상반기수강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0838583-D4A3-439B-BF67-0A3B80B6FDF4}" name="피벗 테이블1" cacheId="103" applyNumberFormats="0" applyBorderFormats="0" applyFontFormats="0" applyPatternFormats="0" applyAlignmentFormats="0" applyWidthHeightFormats="1" dataCaption="값" errorCaption="없음" showError="1" updatedVersion="8" minRefreshableVersion="3" useAutoFormatting="1" subtotalHiddenItems="1" itemPrintTitles="1" createdVersion="8" indent="0" compact="0" compactData="0" multipleFieldFilters="0">
  <location ref="A2:D14" firstHeaderRow="0" firstDataRow="1" firstDataCol="2"/>
  <pivotFields count="4">
    <pivotField dataField="1" compact="0" outline="0" subtotalTop="0" showAll="0" defaultSubtotal="0"/>
    <pivotField axis="axisRow" compact="0" allDrilled="1" outline="0" subtotalTop="0" showAll="0" sortType="descending" defaultSubtotal="0" defaultAttributeDrillState="1">
      <items count="7">
        <item x="0"/>
        <item x="1"/>
        <item x="2"/>
        <item x="3"/>
        <item x="4"/>
        <item x="5"/>
        <item x="6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allDrilled="1" outline="0" subtotalTop="0" showAll="0" dataSourceSort="1" defaultAttributeDrillState="1">
      <items count="3">
        <item x="0"/>
        <item x="1"/>
        <item t="default"/>
      </items>
    </pivotField>
    <pivotField dataField="1" compact="0" outline="0" subtotalTop="0" showAll="0" defaultSubtotal="0"/>
  </pivotFields>
  <rowFields count="2">
    <field x="2"/>
    <field x="1"/>
  </rowFields>
  <rowItems count="12">
    <i>
      <x/>
      <x v="2"/>
    </i>
    <i r="1">
      <x v="3"/>
    </i>
    <i r="1">
      <x v="1"/>
    </i>
    <i r="1">
      <x v="4"/>
    </i>
    <i r="1">
      <x/>
    </i>
    <i t="default">
      <x/>
    </i>
    <i>
      <x v="1"/>
      <x v="5"/>
    </i>
    <i r="1">
      <x v="6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0" subtotal="count" baseField="0" baseItem="0"/>
    <dataField name="합계: 월급여액" fld="3" showDataAs="percentOfTotal" baseField="1" baseItem="0" numFmtId="10"/>
  </dataFields>
  <pivotHierarchies count="15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인원수"/>
  </pivotHierarchies>
  <pivotTableStyleInfo name="PivotStyleMedium9" showRowHeaders="1" showColHeaders="1" showRowStripes="0" showColStripes="0" showLastColumn="1"/>
  <rowHierarchiesUsage count="2">
    <rowHierarchyUsage hierarchyUsage="3"/>
    <rowHierarchyUsage hierarchyUsage="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문화센터 상반기수강현황$.od">
        <x15:activeTabTopLevelEntity name="[상반기수강현황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topLeftCell="A6" workbookViewId="0">
      <selection activeCell="N14" sqref="N14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4">
      <c r="A28" t="s">
        <v>76</v>
      </c>
    </row>
    <row r="29" spans="1:11" x14ac:dyDescent="0.4">
      <c r="A29" t="b">
        <f>OR(K3&gt;=LARGE($K$3:$K$26,3),K3&lt;=SMALL($K$3:$K$26,3))</f>
        <v>0</v>
      </c>
    </row>
    <row r="31" spans="1:11" x14ac:dyDescent="0.4">
      <c r="A31" t="s">
        <v>77</v>
      </c>
      <c r="B31" t="s">
        <v>78</v>
      </c>
      <c r="C31" t="s">
        <v>79</v>
      </c>
      <c r="D31" t="s">
        <v>80</v>
      </c>
      <c r="E31" t="s">
        <v>81</v>
      </c>
    </row>
    <row r="32" spans="1:11" x14ac:dyDescent="0.4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4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4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4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4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4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4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opLeftCell="A22" workbookViewId="0">
      <selection activeCell="K41" sqref="K41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0.8984375" bestFit="1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MAX(H4*VLOOKUP(E4,$A$32:$E$36,MATCH(F4*G4,$B$31:$E$31,1)+1),100000)</f>
        <v>100000</v>
      </c>
      <c r="J4" s="6" t="str">
        <f>fn보너스(E4,F4,G4)</f>
        <v xml:space="preserve"> </v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MAX(H5*VLOOKUP(E5,$A$32:$E$36,MATCH(F5*G5,$B$31:$E$31,1)+1),100000)</f>
        <v>286000</v>
      </c>
      <c r="J5" s="6" t="str">
        <f t="shared" ref="J5:J27" si="2">fn보너스(E5,F5,G5)</f>
        <v xml:space="preserve"> </v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>
        <f t="shared" si="2"/>
        <v xml:space="preserve"> </v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>
        <f t="shared" si="2"/>
        <v>20000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>
        <f t="shared" si="2"/>
        <v>20000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>
        <f t="shared" si="2"/>
        <v xml:space="preserve"> </v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>
        <f t="shared" si="2"/>
        <v xml:space="preserve"> </v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>
        <f t="shared" si="2"/>
        <v>20000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>
        <f t="shared" si="2"/>
        <v xml:space="preserve"> </v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>
        <f t="shared" si="2"/>
        <v xml:space="preserve"> </v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>
        <f t="shared" si="2"/>
        <v xml:space="preserve"> </v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>
        <f t="shared" si="2"/>
        <v xml:space="preserve"> </v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>
        <f t="shared" si="2"/>
        <v xml:space="preserve"> </v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>
        <f t="shared" si="2"/>
        <v xml:space="preserve"> </v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>
        <f t="shared" si="2"/>
        <v xml:space="preserve"> </v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>
        <f t="shared" si="2"/>
        <v xml:space="preserve"> </v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>
        <f t="shared" si="2"/>
        <v xml:space="preserve"> </v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>
        <f t="shared" si="2"/>
        <v xml:space="preserve"> </v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>
        <f t="shared" si="2"/>
        <v xml:space="preserve"> </v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>
        <f t="shared" si="2"/>
        <v>20000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>
        <f t="shared" si="2"/>
        <v xml:space="preserve"> </v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>
        <f t="shared" si="2"/>
        <v xml:space="preserve"> </v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>
        <f t="shared" si="2"/>
        <v xml:space="preserve"> </v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>
        <f t="shared" si="2"/>
        <v>20000</v>
      </c>
    </row>
    <row r="29" spans="1:10" x14ac:dyDescent="0.4">
      <c r="A29" t="s">
        <v>68</v>
      </c>
      <c r="G29" t="s">
        <v>69</v>
      </c>
    </row>
    <row r="30" spans="1:10" x14ac:dyDescent="0.4">
      <c r="B30" s="14" t="s">
        <v>70</v>
      </c>
      <c r="C30" s="15"/>
      <c r="D30" s="15"/>
      <c r="E30" s="16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TEXT(SUM(($C$4:$C$27=G31)*$E$4:$E$27),"0명")</f>
        <v>120명</v>
      </c>
      <c r="I31" s="6">
        <f t="array" ref="I31">IFERROR(AVERAGEIFS($H$4:$H$27,$C$4:$C$27,G31,$E$4:$E$27,"&gt;=50"),"")</f>
        <v>4800000</v>
      </c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TEXT(SUM(($C$4:$C$27=G32)*$E$4:$E$27),"0명")</f>
        <v>117명</v>
      </c>
      <c r="I32" s="6">
        <f t="array" ref="I32">IFERROR(AVERAGEIFS($H$4:$H$27,$C$4:$C$27,G32,$E$4:$E$27,"&gt;=50"),"")</f>
        <v>4000000</v>
      </c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TEXT(SUM(($C$4:$C$27=G33)*$E$4:$E$27),"0명")</f>
        <v>126명</v>
      </c>
      <c r="I33" s="6" t="str">
        <f t="array" ref="I33">IFERROR(AVERAGEIFS($H$4:$H$27,$C$4:$C$27,G33,$E$4:$E$27,"&gt;=50"),"")</f>
        <v/>
      </c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TEXT(SUM(($C$4:$C$27=G34)*$E$4:$E$27),"0명")</f>
        <v>259명</v>
      </c>
      <c r="I34" s="6">
        <f t="array" ref="I34">IFERROR(AVERAGEIFS($H$4:$H$27,$C$4:$C$27,G34,$E$4:$E$27,"&gt;=50"),"")</f>
        <v>2633333.3333333335</v>
      </c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TEXT(SUM(($C$4:$C$27=G35)*$E$4:$E$27),"0명")</f>
        <v>218명</v>
      </c>
      <c r="I35" s="6">
        <f t="array" ref="I35">IFERROR(AVERAGEIFS($H$4:$H$27,$C$4:$C$27,G35,$E$4:$E$27,"&gt;=50"),"")</f>
        <v>3800000</v>
      </c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TEXT(SUM(($C$4:$C$27=G36)*$E$4:$E$27),"0명")</f>
        <v>314명</v>
      </c>
      <c r="I36" s="6">
        <f t="array" ref="I36">IFERROR(AVERAGEIFS($H$4:$H$27,$C$4:$C$27,G36,$E$4:$E$27,"&gt;=50"),"")</f>
        <v>2846666.6666666665</v>
      </c>
    </row>
    <row r="37" spans="1:9" x14ac:dyDescent="0.4">
      <c r="G37" s="1" t="s">
        <v>63</v>
      </c>
      <c r="H37" s="1" t="str">
        <f t="array" ref="H37">TEXT(SUM(($C$4:$C$27=G37)*$E$4:$E$27),"0명")</f>
        <v>42명</v>
      </c>
      <c r="I37" s="6" t="str">
        <f t="array" ref="I37">IFERROR(AVERAGEIFS($H$4:$H$27,$C$4:$C$27,G37,$E$4:$E$27,"&gt;=50"),"")</f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tabSelected="1" workbookViewId="0">
      <selection activeCell="A8" sqref="A8"/>
    </sheetView>
  </sheetViews>
  <sheetFormatPr defaultRowHeight="17.399999999999999" x14ac:dyDescent="0.4"/>
  <cols>
    <col min="1" max="2" width="10.59765625" bestFit="1" customWidth="1"/>
    <col min="3" max="3" width="6.796875" bestFit="1" customWidth="1"/>
    <col min="4" max="5" width="13.59765625" bestFit="1" customWidth="1"/>
    <col min="6" max="6" width="11.09765625" bestFit="1" customWidth="1"/>
    <col min="7" max="7" width="18.19921875" bestFit="1" customWidth="1"/>
  </cols>
  <sheetData>
    <row r="2" spans="1:4" x14ac:dyDescent="0.4">
      <c r="A2" s="12" t="s">
        <v>3</v>
      </c>
      <c r="B2" s="12" t="s">
        <v>2</v>
      </c>
      <c r="C2" t="s">
        <v>84</v>
      </c>
      <c r="D2" t="s">
        <v>83</v>
      </c>
    </row>
    <row r="3" spans="1:4" x14ac:dyDescent="0.4">
      <c r="A3" t="s">
        <v>18</v>
      </c>
      <c r="B3" t="s">
        <v>13</v>
      </c>
      <c r="C3" s="17">
        <v>4</v>
      </c>
      <c r="D3" s="13">
        <v>0.15552523874488403</v>
      </c>
    </row>
    <row r="4" spans="1:4" x14ac:dyDescent="0.4">
      <c r="B4" t="s">
        <v>17</v>
      </c>
      <c r="C4" s="17">
        <v>4</v>
      </c>
      <c r="D4" s="13">
        <v>0.1432469304229195</v>
      </c>
    </row>
    <row r="5" spans="1:4" x14ac:dyDescent="0.4">
      <c r="B5" t="s">
        <v>21</v>
      </c>
      <c r="C5" s="17">
        <v>1</v>
      </c>
      <c r="D5" s="13">
        <v>4.0927694406548434E-2</v>
      </c>
    </row>
    <row r="6" spans="1:4" x14ac:dyDescent="0.4">
      <c r="B6" t="s">
        <v>63</v>
      </c>
      <c r="C6" s="17">
        <v>1</v>
      </c>
      <c r="D6" s="13">
        <v>3.2742155525238743E-2</v>
      </c>
    </row>
    <row r="7" spans="1:4" x14ac:dyDescent="0.4">
      <c r="B7" t="s">
        <v>26</v>
      </c>
      <c r="C7" s="17">
        <v>1</v>
      </c>
      <c r="D7" s="13">
        <v>2.4556616643929059E-2</v>
      </c>
    </row>
    <row r="8" spans="1:4" x14ac:dyDescent="0.4">
      <c r="A8" t="s">
        <v>85</v>
      </c>
      <c r="C8" s="17">
        <v>11</v>
      </c>
      <c r="D8" s="13">
        <v>0.39699863574351979</v>
      </c>
    </row>
    <row r="9" spans="1:4" x14ac:dyDescent="0.4">
      <c r="A9" t="s">
        <v>14</v>
      </c>
      <c r="B9" t="s">
        <v>53</v>
      </c>
      <c r="C9" s="17">
        <v>4</v>
      </c>
      <c r="D9" s="13">
        <v>0.208731241473397</v>
      </c>
    </row>
    <row r="10" spans="1:4" x14ac:dyDescent="0.4">
      <c r="B10" t="s">
        <v>35</v>
      </c>
      <c r="C10" s="17">
        <v>4</v>
      </c>
      <c r="D10" s="13">
        <v>0.165075034106412</v>
      </c>
    </row>
    <row r="11" spans="1:4" x14ac:dyDescent="0.4">
      <c r="B11" t="s">
        <v>26</v>
      </c>
      <c r="C11" s="17">
        <v>3</v>
      </c>
      <c r="D11" s="13">
        <v>0.13642564802182811</v>
      </c>
    </row>
    <row r="12" spans="1:4" x14ac:dyDescent="0.4">
      <c r="B12" t="s">
        <v>21</v>
      </c>
      <c r="C12" s="17">
        <v>2</v>
      </c>
      <c r="D12" s="13">
        <v>9.2769440654843105E-2</v>
      </c>
    </row>
    <row r="13" spans="1:4" x14ac:dyDescent="0.4">
      <c r="A13" t="s">
        <v>86</v>
      </c>
      <c r="C13" s="17">
        <v>13</v>
      </c>
      <c r="D13" s="13">
        <v>0.60300136425648021</v>
      </c>
    </row>
    <row r="14" spans="1:4" x14ac:dyDescent="0.4">
      <c r="A14" t="s">
        <v>82</v>
      </c>
      <c r="C14" s="17">
        <v>24</v>
      </c>
      <c r="D14" s="1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D34" sqref="D34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5</v>
      </c>
      <c r="E2" s="1" t="s">
        <v>7</v>
      </c>
      <c r="F2" s="1" t="s">
        <v>4</v>
      </c>
      <c r="G2" s="1" t="s">
        <v>6</v>
      </c>
    </row>
    <row r="3" spans="1:7" x14ac:dyDescent="0.4">
      <c r="A3" s="1" t="s">
        <v>51</v>
      </c>
      <c r="B3" s="2" t="s">
        <v>53</v>
      </c>
      <c r="C3" s="1">
        <v>2</v>
      </c>
      <c r="D3" s="2">
        <v>3</v>
      </c>
      <c r="E3" s="3">
        <v>2400000</v>
      </c>
      <c r="F3" s="2">
        <v>6</v>
      </c>
      <c r="G3" s="2">
        <v>20</v>
      </c>
    </row>
    <row r="4" spans="1:7" x14ac:dyDescent="0.4">
      <c r="A4" s="1" t="s">
        <v>54</v>
      </c>
      <c r="B4" s="2" t="s">
        <v>53</v>
      </c>
      <c r="C4" s="1">
        <v>2</v>
      </c>
      <c r="D4" s="2">
        <v>5</v>
      </c>
      <c r="E4" s="3">
        <v>6000000</v>
      </c>
      <c r="F4" s="2">
        <v>9</v>
      </c>
      <c r="G4" s="2">
        <v>30</v>
      </c>
    </row>
    <row r="5" spans="1:7" x14ac:dyDescent="0.4">
      <c r="A5" s="1" t="s">
        <v>56</v>
      </c>
      <c r="B5" s="2" t="s">
        <v>53</v>
      </c>
      <c r="C5" s="1">
        <v>2</v>
      </c>
      <c r="D5" s="2">
        <v>3</v>
      </c>
      <c r="E5" s="3">
        <v>2400000</v>
      </c>
      <c r="F5" s="2">
        <v>7</v>
      </c>
      <c r="G5" s="2">
        <v>20</v>
      </c>
    </row>
    <row r="6" spans="1:7" x14ac:dyDescent="0.4">
      <c r="A6" s="1" t="s">
        <v>58</v>
      </c>
      <c r="B6" s="2" t="s">
        <v>13</v>
      </c>
      <c r="C6" s="1">
        <v>1</v>
      </c>
      <c r="D6" s="2">
        <v>3</v>
      </c>
      <c r="E6" s="3">
        <v>2160000</v>
      </c>
      <c r="F6" s="2">
        <v>19</v>
      </c>
      <c r="G6" s="2">
        <v>18</v>
      </c>
    </row>
    <row r="7" spans="1:7" x14ac:dyDescent="0.4">
      <c r="A7" s="1" t="s">
        <v>11</v>
      </c>
      <c r="B7" s="2" t="s">
        <v>13</v>
      </c>
      <c r="C7" s="1">
        <v>2</v>
      </c>
      <c r="D7" s="2">
        <v>3</v>
      </c>
      <c r="E7" s="3">
        <v>2880000</v>
      </c>
      <c r="F7" s="2">
        <v>31</v>
      </c>
      <c r="G7" s="2">
        <v>24</v>
      </c>
    </row>
    <row r="8" spans="1:7" x14ac:dyDescent="0.4">
      <c r="A8" s="1" t="s">
        <v>15</v>
      </c>
      <c r="B8" s="2" t="s">
        <v>17</v>
      </c>
      <c r="C8" s="1">
        <v>1</v>
      </c>
      <c r="D8" s="2">
        <v>5</v>
      </c>
      <c r="E8" s="3">
        <v>3600000</v>
      </c>
      <c r="F8" s="2">
        <v>35</v>
      </c>
      <c r="G8" s="2">
        <v>18</v>
      </c>
    </row>
    <row r="9" spans="1:7" x14ac:dyDescent="0.4">
      <c r="A9" s="1" t="s">
        <v>19</v>
      </c>
      <c r="B9" s="2" t="s">
        <v>21</v>
      </c>
      <c r="C9" s="1">
        <v>2</v>
      </c>
      <c r="D9" s="2">
        <v>5</v>
      </c>
      <c r="E9" s="3">
        <v>4000000</v>
      </c>
      <c r="F9" s="2">
        <v>12</v>
      </c>
      <c r="G9" s="2">
        <v>20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3</v>
      </c>
      <c r="E10" s="3">
        <v>2400000</v>
      </c>
      <c r="F10" s="2">
        <v>14</v>
      </c>
      <c r="G10" s="2">
        <v>20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2</v>
      </c>
      <c r="E11" s="3">
        <v>1600000</v>
      </c>
      <c r="F11" s="2">
        <v>9</v>
      </c>
      <c r="G11" s="2">
        <v>20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1</v>
      </c>
      <c r="E12" s="3">
        <v>960000</v>
      </c>
      <c r="F12" s="2">
        <v>20</v>
      </c>
      <c r="G12" s="2">
        <v>24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5</v>
      </c>
      <c r="E13" s="3">
        <v>3600000</v>
      </c>
      <c r="F13" s="2">
        <v>15</v>
      </c>
      <c r="G13" s="2">
        <v>18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3</v>
      </c>
      <c r="E14" s="3">
        <v>2400000</v>
      </c>
      <c r="F14" s="2">
        <v>23</v>
      </c>
      <c r="G14" s="2">
        <v>20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5</v>
      </c>
      <c r="E15" s="3">
        <v>4000000</v>
      </c>
      <c r="F15" s="2">
        <v>15</v>
      </c>
      <c r="G15" s="2">
        <v>20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2</v>
      </c>
      <c r="E16" s="3">
        <v>1440000</v>
      </c>
      <c r="F16" s="2">
        <v>6</v>
      </c>
      <c r="G16" s="2">
        <v>18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2</v>
      </c>
      <c r="E17" s="3">
        <v>1600000</v>
      </c>
      <c r="F17" s="2">
        <v>9</v>
      </c>
      <c r="G17" s="2">
        <v>20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3</v>
      </c>
      <c r="E18" s="3">
        <v>2160000</v>
      </c>
      <c r="F18" s="2">
        <v>21</v>
      </c>
      <c r="G18" s="2">
        <v>18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</v>
      </c>
      <c r="E19" s="3">
        <v>1440000</v>
      </c>
      <c r="F19" s="2">
        <v>25</v>
      </c>
      <c r="G19" s="2">
        <v>18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6</v>
      </c>
      <c r="E20" s="3">
        <v>4800000</v>
      </c>
      <c r="F20" s="2">
        <v>12</v>
      </c>
      <c r="G20" s="2">
        <v>20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</v>
      </c>
      <c r="E21" s="3">
        <v>1920000</v>
      </c>
      <c r="F21" s="2">
        <v>23</v>
      </c>
      <c r="G21" s="2">
        <v>24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</v>
      </c>
      <c r="E22" s="3">
        <v>800000</v>
      </c>
      <c r="F22" s="2">
        <v>21</v>
      </c>
      <c r="G22" s="2">
        <v>10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3</v>
      </c>
      <c r="E23" s="3">
        <v>1440000</v>
      </c>
      <c r="F23" s="2">
        <v>5</v>
      </c>
      <c r="G23" s="2">
        <v>12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2</v>
      </c>
      <c r="E24" s="3">
        <v>1280000</v>
      </c>
      <c r="F24" s="2">
        <v>13</v>
      </c>
      <c r="G24" s="2">
        <v>16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</v>
      </c>
      <c r="E25" s="3">
        <v>1920000</v>
      </c>
      <c r="F25" s="2">
        <v>21</v>
      </c>
      <c r="G25" s="2">
        <v>24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</v>
      </c>
      <c r="E26" s="3">
        <v>1440000</v>
      </c>
      <c r="F26" s="2">
        <v>21</v>
      </c>
      <c r="G26" s="2">
        <v>18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zoomScaleNormal="100" workbookViewId="0">
      <selection activeCell="K5" sqref="K5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J31" sqref="J31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L14" sqref="L14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워크시트</vt:lpstr>
      </vt:variant>
      <vt:variant>
        <vt:i4>7</vt:i4>
      </vt:variant>
      <vt:variant>
        <vt:lpstr>Excel 4.0 매크로</vt:lpstr>
      </vt:variant>
      <vt:variant>
        <vt:i4>1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매크로1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yegim9473@gmail.com</cp:lastModifiedBy>
  <dcterms:created xsi:type="dcterms:W3CDTF">2023-08-09T00:13:15Z</dcterms:created>
  <dcterms:modified xsi:type="dcterms:W3CDTF">2025-04-26T08:48:37Z</dcterms:modified>
</cp:coreProperties>
</file>