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8d2f1a386a2c4ce/Desktop/컴활1급/실기/시나공/02 최신기출유형/07회/"/>
    </mc:Choice>
  </mc:AlternateContent>
  <xr:revisionPtr revIDLastSave="123" documentId="13_ncr:1_{4F16756A-6D71-4424-B847-27CA5759BFE3}" xr6:coauthVersionLast="47" xr6:coauthVersionMax="47" xr10:uidLastSave="{D67CF019-DD2F-412C-9B37-D4FD72A4F807}"/>
  <bookViews>
    <workbookView xWindow="19110" yWindow="0" windowWidth="19380" windowHeight="20970" activeTab="3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A29" i="1"/>
  <c r="I32" i="2"/>
  <c r="I33" i="2"/>
  <c r="I34" i="2"/>
  <c r="I35" i="2"/>
  <c r="I36" i="2"/>
  <c r="I37" i="2"/>
  <c r="I31" i="2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J5" i="2" a="1"/>
  <c r="J13" i="2" a="1"/>
  <c r="J21" i="2" a="1"/>
  <c r="J6" i="2" a="1"/>
  <c r="J14" i="2" a="1"/>
  <c r="J22" i="2" a="1"/>
  <c r="J7" i="2" a="1"/>
  <c r="J15" i="2" a="1"/>
  <c r="J23" i="2" a="1"/>
  <c r="J8" i="2" a="1"/>
  <c r="J16" i="2" a="1"/>
  <c r="J24" i="2" a="1"/>
  <c r="J9" i="2" a="1"/>
  <c r="J17" i="2" a="1"/>
  <c r="J25" i="2" a="1"/>
  <c r="J10" i="2" a="1"/>
  <c r="J18" i="2" a="1"/>
  <c r="J26" i="2" a="1"/>
  <c r="J11" i="2" a="1"/>
  <c r="J19" i="2" a="1"/>
  <c r="J27" i="2" a="1"/>
  <c r="J12" i="2" a="1"/>
  <c r="J20" i="2" a="1"/>
  <c r="J4" i="2" a="1"/>
  <c r="J20" i="2" l="1"/>
  <c r="J12" i="2"/>
  <c r="J27" i="2"/>
  <c r="J19" i="2"/>
  <c r="J11" i="2"/>
  <c r="J26" i="2"/>
  <c r="J18" i="2"/>
  <c r="J10" i="2"/>
  <c r="J25" i="2"/>
  <c r="J17" i="2"/>
  <c r="J9" i="2"/>
  <c r="J24" i="2"/>
  <c r="J16" i="2"/>
  <c r="J8" i="2"/>
  <c r="J23" i="2"/>
  <c r="J15" i="2"/>
  <c r="J7" i="2"/>
  <c r="J22" i="2"/>
  <c r="J14" i="2"/>
  <c r="J6" i="2"/>
  <c r="J21" i="2"/>
  <c r="J13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7CF944-B1C7-4D9B-9C9B-02EC38747398}" sourceFile="C:\Users\user\OneDrive\Desktop\컴활1급\실기\시나공\02 최신기출유형\07회\문화센터.xlsx" keepAlive="1" name="문화센터" type="5" refreshedVersion="8" background="1">
    <dbPr connection="Provider=Microsoft.ACE.OLEDB.12.0;User ID=Admin;Data Source=C:\Users\user\OneDrive\Desktop\컴활1급\실기\시나공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<sst xmlns="http://schemas.openxmlformats.org/spreadsheetml/2006/main" count="478" uniqueCount="83">
  <si>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</si>
  <si>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</si>
  <si>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</si>
  <si>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</si>
  <si>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</si>
  <si>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</si>
  <si>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</si>
  <si>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</si>
  <si>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</si>
  <si>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</si>
  <si>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</si>
  <si>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</si>
  <si>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</si>
  <si>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</si>
  <si>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</si>
  <si>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</si>
  <si>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</si>
  <si>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</si>
  <si>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</si>
  <si>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</si>
  <si>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</si>
  <si>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</si>
  <si>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</si>
  <si>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</si>
  <si>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</si>
  <si>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</si>
  <si>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</si>
  <si>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</si>
  <si>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</si>
  <si>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</si>
  <si>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</si>
  <si>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</si>
  <si>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</si>
  <si>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</si>
  <si>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</si>
  <si>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</si>
  <si>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</si>
  <si>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</si>
  <si>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</si>
  <si>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</si>
  <si>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</si>
  <si>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</si>
  <si>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</si>
  <si>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</si>
  <si>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</si>
  <si>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</si>
  <si>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</si>
  <si>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</si>
  <si>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</si>
  <si>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</si>
  <si>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</si>
  <si>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</si>
  <si>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</si>
  <si>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</si>
  <si>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</si>
  <si>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</si>
  <si>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</si>
  <si>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</si>
  <si>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</si>
  <si>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</si>
  <si>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</si>
  <si>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</si>
  <si>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</si>
  <si>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</si>
  <si>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</si>
  <si>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</si>
  <si>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</si>
  <si>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</si>
  <si>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</si>
  <si>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</si>
  <si>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</si>
  <si>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</si>
  <si>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</si>
  <si>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</si>
  <si>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</si>
  <si>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</si>
  <si>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</si>
  <si>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</si>
  <si>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합계 : 월급여액</t>
  </si>
  <si>
    <t>인원수</t>
  </si>
  <si>
    <t>남 평균</t>
  </si>
  <si>
    <t>없음</t>
  </si>
  <si>
    <t>여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</si>
</sst>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&quot;&quot;자&quot;;[Red][=2]&quot;여&quot;&quot;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  <xf numFmtId="0" fontId="5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5" fillId="0" borderId="0" xfId="3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4">
    <cellStyle name="통화 [0]" xfId="1" builtinId="7"/>
    <cellStyle name="표준" xfId="0" builtinId="0"/>
    <cellStyle name="표준_계산작업" xfId="2" xr:uid="{D9CBE220-9D89-46A2-9DD8-8A79BB8AE892}"/>
    <cellStyle name="하이퍼링크" xfId="3" builtinId="8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10/relationships/person" Target="persons/perso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22796704"/>
        <c:axId val="1422795744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1422795744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22796704"/>
        <c:crosses val="max"/>
        <c:crossBetween val="between"/>
      </c:valAx>
      <c:catAx>
        <c:axId val="1422796704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crossAx val="1422795744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50800</xdr:colOff>
          <xdr:row>2</xdr:row>
          <xdr:rowOff>203200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41.746006712965" backgroundQuery="1" createdVersion="8" refreshedVersion="8" minRefreshableVersion="3" recordCount="24" xr:uid="{32D4822D-73FB-40CF-8926-0CEBE512C156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48B894-26C9-415E-A33A-7A7DBA381418}" name="피벗 테이블1" cacheId="1" applyNumberFormats="0" applyBorderFormats="0" applyFontFormats="0" applyPatternFormats="0" applyAlignmentFormats="0" applyWidthHeightFormats="1" dataCaption="값" errorCaption="없음" showError="1" showMissing="0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dataField="1" compact="0" outline="0" subtotalTop="0" showAll="0"/>
    <pivotField compact="0" outline="0" subtotalTop="0" showAll="0"/>
    <pivotField axis="axisRow" compact="0" outline="0" subtotalTop="0" showAll="0" sortType="descending">
      <items count="8">
        <item x="2"/>
        <item x="0"/>
        <item x="1"/>
        <item x="5"/>
        <item x="3"/>
        <item x="4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ubtotalTop="0" showAll="0" avgSubtotal="1">
      <items count="3">
        <item x="1"/>
        <item x="0"/>
        <item t="avg"/>
      </items>
    </pivotField>
    <pivotField compact="0" outline="0" subtotalTop="0" showAll="0">
      <items count="19">
        <item x="11"/>
        <item x="0"/>
        <item x="1"/>
        <item x="14"/>
        <item x="16"/>
        <item x="6"/>
        <item x="4"/>
        <item x="2"/>
        <item x="13"/>
        <item x="8"/>
        <item x="17"/>
        <item x="3"/>
        <item x="12"/>
        <item x="15"/>
        <item x="5"/>
        <item x="7"/>
        <item x="9"/>
        <item x="10"/>
        <item t="default"/>
      </items>
    </pivotField>
    <pivotField compact="0" outline="0" subtotalTop="0" showAll="0"/>
    <pivotField compact="0" outline="0" subtotalTop="0" showAll="0"/>
    <pivotField dataField="1" compact="0" outline="0" subtotalTop="0" showAll="0">
      <items count="14">
        <item x="11"/>
        <item x="12"/>
        <item x="6"/>
        <item x="0"/>
        <item x="4"/>
        <item x="10"/>
        <item x="9"/>
        <item x="1"/>
        <item x="7"/>
        <item x="8"/>
        <item x="3"/>
        <item x="5"/>
        <item x="2"/>
        <item t="default"/>
      </items>
    </pivotField>
    <pivotField compact="0" outline="0" subtotalTop="0" showAll="0"/>
    <pivotField compact="0" outline="0" subtotalTop="0" showAll="0"/>
    <pivotField compact="0" outline="0" subtotalTop="0" showAll="0"/>
  </pivotFields>
  <rowFields count="2">
    <field x="3"/>
    <field x="2"/>
  </rowFields>
  <rowItems count="12">
    <i>
      <x/>
      <x v="3"/>
    </i>
    <i r="1">
      <x v="5"/>
    </i>
    <i r="1">
      <x v="1"/>
    </i>
    <i r="1">
      <x v="6"/>
    </i>
    <i r="1">
      <x/>
    </i>
    <i t="avg">
      <x/>
    </i>
    <i>
      <x v="1"/>
      <x v="2"/>
    </i>
    <i r="1">
      <x v="4"/>
    </i>
    <i r="1">
      <x/>
    </i>
    <i r="1">
      <x v="1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2" baseItem="2"/>
    <dataField name="합계 : 월급여액" fld="7" showDataAs="percentOfTotal" baseField="2" baseItem="1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V38"/>
  <sheetViews>
    <sheetView workbookViewId="0">
      <selection activeCell="E32" sqref="E32"/>
    </sheetView>
  </sheetViews>
  <sheetFormatPr defaultRowHeight="17" x14ac:dyDescent="0.45"/>
  <cols>
    <col min="1" max="1" width="7.83203125" bestFit="1" customWidth="1"/>
    <col min="2" max="2" width="11" bestFit="1" customWidth="1"/>
    <col min="3" max="3" width="11.75" bestFit="1" customWidth="1"/>
    <col min="4" max="4" width="9.33203125" bestFit="1" customWidth="1"/>
    <col min="5" max="5" width="10.83203125" bestFit="1" customWidth="1"/>
    <col min="8" max="8" width="11.58203125" bestFit="1" customWidth="1"/>
    <col min="9" max="10" width="10.08203125" bestFit="1" customWidth="1"/>
    <col min="11" max="11" width="11.58203125" bestFit="1" customWidth="1"/>
  </cols>
  <sheetData>
    <row r="2" spans="1:22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22" x14ac:dyDescent="0.45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22" x14ac:dyDescent="0.45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22" x14ac:dyDescent="0.45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22" x14ac:dyDescent="0.45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22" x14ac:dyDescent="0.45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22" x14ac:dyDescent="0.45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22" x14ac:dyDescent="0.45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22" x14ac:dyDescent="0.45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22" x14ac:dyDescent="0.45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22" x14ac:dyDescent="0.45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22" x14ac:dyDescent="0.45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22" x14ac:dyDescent="0.45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22" x14ac:dyDescent="0.45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22" x14ac:dyDescent="0.45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  <c r="V16" s="12"/>
    </row>
    <row r="17" spans="1:11" x14ac:dyDescent="0.45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5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5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5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5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5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5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5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5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5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5">
      <c r="A28" t="s">
        <v>76</v>
      </c>
    </row>
    <row r="29" spans="1:11" x14ac:dyDescent="0.45">
      <c r="A29" t="b">
        <f>OR(LARGE($K$3:$K$26,3)&lt;=K3,SMALL($K$3:$K$26,3)&gt;=K3)</f>
        <v>0</v>
      </c>
    </row>
    <row r="31" spans="1:11" x14ac:dyDescent="0.45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5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5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5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5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5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5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5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AND($D3="여",($C3&lt;&gt;"발레")+($C3&lt;&gt;"네일아트"))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workbookViewId="0">
      <selection activeCell="I32" sqref="I32"/>
    </sheetView>
  </sheetViews>
  <sheetFormatPr defaultRowHeight="17" x14ac:dyDescent="0.45"/>
  <cols>
    <col min="3" max="3" width="11" bestFit="1" customWidth="1"/>
    <col min="7" max="7" width="11" bestFit="1" customWidth="1"/>
    <col min="8" max="9" width="13.75" bestFit="1" customWidth="1"/>
    <col min="10" max="10" width="10.83203125" bestFit="1" customWidth="1"/>
  </cols>
  <sheetData>
    <row r="2" spans="1:10" x14ac:dyDescent="0.45">
      <c r="A2" t="s">
        <v>66</v>
      </c>
    </row>
    <row r="3" spans="1:10" x14ac:dyDescent="0.45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5">
      <c r="A4" s="1" t="s">
        <v>42</v>
      </c>
      <c r="B4" s="1" t="s">
        <v>43</v>
      </c>
      <c r="C4" s="1" t="s">
        <v>26</v>
      </c>
      <c r="D4" s="5" t="str">
        <f>IF(MID(B4,3,1)*1=1,"남","여")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MAX(H4*(VLOOKUP(E4,$A$32:$E$36,MATCH(F4*G4,$A$31:$E$31,1),1)),100000)</f>
        <v>100000</v>
      </c>
      <c r="J4" s="6" t="str" cm="1">
        <f t="array" ref="J4">fn보너스(E4,F4,G4)</f>
        <v/>
      </c>
    </row>
    <row r="5" spans="1:10" x14ac:dyDescent="0.45">
      <c r="A5" s="1" t="s">
        <v>44</v>
      </c>
      <c r="B5" s="1" t="s">
        <v>45</v>
      </c>
      <c r="C5" s="1" t="s">
        <v>13</v>
      </c>
      <c r="D5" s="5" t="str">
        <f t="shared" ref="D5:D27" si="0">IF(MID(B5,3,1)*1=1,"남","여")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MAX(H5*(VLOOKUP(E5,$A$32:$E$36,MATCH(F5*G5,$A$31:$E$31,1),1)),100000)</f>
        <v>286000</v>
      </c>
      <c r="J5" s="6" t="str" cm="1">
        <f t="array" ref="J5">fn보너스(E5,F5,G5)</f>
        <v/>
      </c>
    </row>
    <row r="6" spans="1:10" x14ac:dyDescent="0.45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 cm="1">
        <f t="array" ref="J6">fn보너스(E6,F6,G6)</f>
        <v/>
      </c>
    </row>
    <row r="7" spans="1:10" x14ac:dyDescent="0.45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 cm="1">
        <f t="array" ref="J7">fn보너스(E7,F7,G7)</f>
        <v>200000</v>
      </c>
    </row>
    <row r="8" spans="1:10" x14ac:dyDescent="0.45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cm="1">
        <f t="array" ref="J8">fn보너스(E8,F8,G8)</f>
        <v>200000</v>
      </c>
    </row>
    <row r="9" spans="1:10" x14ac:dyDescent="0.45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 cm="1">
        <f t="array" ref="J9">fn보너스(E9,F9,G9)</f>
        <v/>
      </c>
    </row>
    <row r="10" spans="1:10" x14ac:dyDescent="0.45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 cm="1">
        <f t="array" ref="J10">fn보너스(E10,F10,G10)</f>
        <v/>
      </c>
    </row>
    <row r="11" spans="1:10" x14ac:dyDescent="0.45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cm="1">
        <f t="array" ref="J11">fn보너스(E11,F11,G11)</f>
        <v>200000</v>
      </c>
    </row>
    <row r="12" spans="1:10" x14ac:dyDescent="0.45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 cm="1">
        <f t="array" ref="J12">fn보너스(E12,F12,G12)</f>
        <v/>
      </c>
    </row>
    <row r="13" spans="1:10" x14ac:dyDescent="0.45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 cm="1">
        <f t="array" ref="J13">fn보너스(E13,F13,G13)</f>
        <v/>
      </c>
    </row>
    <row r="14" spans="1:10" x14ac:dyDescent="0.45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 cm="1">
        <f t="array" ref="J14">fn보너스(E14,F14,G14)</f>
        <v/>
      </c>
    </row>
    <row r="15" spans="1:10" x14ac:dyDescent="0.45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 cm="1">
        <f t="array" ref="J15">fn보너스(E15,F15,G15)</f>
        <v/>
      </c>
    </row>
    <row r="16" spans="1:10" x14ac:dyDescent="0.45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 cm="1">
        <f t="array" ref="J16">fn보너스(E16,F16,G16)</f>
        <v/>
      </c>
    </row>
    <row r="17" spans="1:10" x14ac:dyDescent="0.45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 cm="1">
        <f t="array" ref="J17">fn보너스(E17,F17,G17)</f>
        <v/>
      </c>
    </row>
    <row r="18" spans="1:10" x14ac:dyDescent="0.45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 cm="1">
        <f t="array" ref="J18">fn보너스(E18,F18,G18)</f>
        <v/>
      </c>
    </row>
    <row r="19" spans="1:10" x14ac:dyDescent="0.45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 cm="1">
        <f t="array" ref="J19">fn보너스(E19,F19,G19)</f>
        <v/>
      </c>
    </row>
    <row r="20" spans="1:10" x14ac:dyDescent="0.45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 cm="1">
        <f t="array" ref="J20">fn보너스(E20,F20,G20)</f>
        <v/>
      </c>
    </row>
    <row r="21" spans="1:10" x14ac:dyDescent="0.45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 cm="1">
        <f t="array" ref="J21">fn보너스(E21,F21,G21)</f>
        <v/>
      </c>
    </row>
    <row r="22" spans="1:10" x14ac:dyDescent="0.45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 cm="1">
        <f t="array" ref="J22">fn보너스(E22,F22,G22)</f>
        <v/>
      </c>
    </row>
    <row r="23" spans="1:10" x14ac:dyDescent="0.45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 cm="1">
        <f t="array" ref="J23">fn보너스(E23,F23,G23)</f>
        <v>200000</v>
      </c>
    </row>
    <row r="24" spans="1:10" x14ac:dyDescent="0.45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 cm="1">
        <f t="array" ref="J24">fn보너스(E24,F24,G24)</f>
        <v/>
      </c>
    </row>
    <row r="25" spans="1:10" x14ac:dyDescent="0.45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 cm="1">
        <f t="array" ref="J25">fn보너스(E25,F25,G25)</f>
        <v/>
      </c>
    </row>
    <row r="26" spans="1:10" x14ac:dyDescent="0.45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 cm="1">
        <f t="array" ref="J26">fn보너스(E26,F26,G26)</f>
        <v/>
      </c>
    </row>
    <row r="27" spans="1:10" x14ac:dyDescent="0.45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 cm="1">
        <f t="array" ref="J27">fn보너스(E27,F27,G27)</f>
        <v>200000</v>
      </c>
    </row>
    <row r="29" spans="1:10" x14ac:dyDescent="0.45">
      <c r="A29" t="s">
        <v>68</v>
      </c>
      <c r="G29" t="s">
        <v>69</v>
      </c>
    </row>
    <row r="30" spans="1:10" x14ac:dyDescent="0.45">
      <c r="B30" s="16" t="s">
        <v>70</v>
      </c>
      <c r="C30" s="17"/>
      <c r="D30" s="17"/>
      <c r="E30" s="18"/>
      <c r="G30" s="1" t="s">
        <v>2</v>
      </c>
      <c r="H30" s="4" t="s">
        <v>71</v>
      </c>
      <c r="I30" s="4" t="s">
        <v>72</v>
      </c>
    </row>
    <row r="31" spans="1:10" x14ac:dyDescent="0.45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 cm="1">
        <f t="array" ref="H31">TEXT(SUM(($C$4:$C$27=$G31)*($E$4:$E$27)),"#명")</f>
        <v>120명</v>
      </c>
      <c r="I31" s="6">
        <f>IFERROR(AVERAGEIFS($H$4:$H$27,$C$4:$C$27,$G31,$E$4:$E$27,"&gt;="&amp;50),"")</f>
        <v>4800000</v>
      </c>
    </row>
    <row r="32" spans="1:10" x14ac:dyDescent="0.45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 cm="1">
        <f t="array" ref="H32">TEXT(SUM(($C$4:$C$27=$G32)*($E$4:$E$27)),"#명")</f>
        <v>117명</v>
      </c>
      <c r="I32" s="6">
        <f t="shared" ref="I32:I37" si="2">IFERROR(AVERAGEIFS($H$4:$H$27,$C$4:$C$27,$G32,$E$4:$E$27,"&gt;="&amp;50),"")</f>
        <v>4000000</v>
      </c>
    </row>
    <row r="33" spans="1:9" x14ac:dyDescent="0.45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 cm="1">
        <f t="array" ref="H33">TEXT(SUM(($C$4:$C$27=$G33)*($E$4:$E$27)),"#명")</f>
        <v>126명</v>
      </c>
      <c r="I33" s="6" t="str">
        <f t="shared" si="2"/>
        <v/>
      </c>
    </row>
    <row r="34" spans="1:9" x14ac:dyDescent="0.45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 cm="1">
        <f t="array" ref="H34">TEXT(SUM(($C$4:$C$27=$G34)*($E$4:$E$27)),"#명")</f>
        <v>259명</v>
      </c>
      <c r="I34" s="6">
        <f t="shared" si="2"/>
        <v>2633333.3333333335</v>
      </c>
    </row>
    <row r="35" spans="1:9" x14ac:dyDescent="0.45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 cm="1">
        <f t="array" ref="H35">TEXT(SUM(($C$4:$C$27=$G35)*($E$4:$E$27)),"#명")</f>
        <v>218명</v>
      </c>
      <c r="I35" s="6">
        <f t="shared" si="2"/>
        <v>3800000</v>
      </c>
    </row>
    <row r="36" spans="1:9" x14ac:dyDescent="0.45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 cm="1">
        <f t="array" ref="H36">TEXT(SUM(($C$4:$C$27=$G36)*($E$4:$E$27)),"#명")</f>
        <v>314명</v>
      </c>
      <c r="I36" s="6">
        <f t="shared" si="2"/>
        <v>2846666.6666666665</v>
      </c>
    </row>
    <row r="37" spans="1:9" x14ac:dyDescent="0.45">
      <c r="G37" s="1" t="s">
        <v>63</v>
      </c>
      <c r="H37" s="1" t="str" cm="1">
        <f t="array" ref="H37">TEXT(SUM(($C$4:$C$27=$G37)*($E$4:$E$27)),"#명")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A8" sqref="A8"/>
    </sheetView>
  </sheetViews>
  <sheetFormatPr defaultRowHeight="17" x14ac:dyDescent="0.45"/>
  <cols>
    <col min="1" max="1" width="7.08203125" bestFit="1" customWidth="1"/>
    <col min="2" max="2" width="10.75" bestFit="1" customWidth="1"/>
    <col min="3" max="3" width="6.83203125" bestFit="1" customWidth="1"/>
    <col min="4" max="5" width="14.5" bestFit="1" customWidth="1"/>
    <col min="6" max="20" width="10.75" bestFit="1" customWidth="1"/>
    <col min="21" max="21" width="8.83203125" bestFit="1" customWidth="1"/>
    <col min="22" max="22" width="7.83203125" bestFit="1" customWidth="1"/>
    <col min="23" max="23" width="8.9140625" bestFit="1" customWidth="1"/>
    <col min="24" max="24" width="7.83203125" bestFit="1" customWidth="1"/>
    <col min="25" max="25" width="8.9140625" bestFit="1" customWidth="1"/>
    <col min="26" max="26" width="7.83203125" bestFit="1" customWidth="1"/>
    <col min="27" max="27" width="8.9140625" bestFit="1" customWidth="1"/>
    <col min="28" max="28" width="7.83203125" bestFit="1" customWidth="1"/>
    <col min="29" max="29" width="8.9140625" bestFit="1" customWidth="1"/>
    <col min="30" max="30" width="7.83203125" bestFit="1" customWidth="1"/>
    <col min="31" max="31" width="8.9140625" bestFit="1" customWidth="1"/>
    <col min="32" max="32" width="7.83203125" bestFit="1" customWidth="1"/>
    <col min="33" max="33" width="8.9140625" bestFit="1" customWidth="1"/>
    <col min="34" max="34" width="7.83203125" bestFit="1" customWidth="1"/>
    <col min="35" max="35" width="8.9140625" bestFit="1" customWidth="1"/>
    <col min="36" max="36" width="7.83203125" bestFit="1" customWidth="1"/>
    <col min="37" max="38" width="8.9140625" bestFit="1" customWidth="1"/>
    <col min="39" max="39" width="7.83203125" bestFit="1" customWidth="1"/>
    <col min="40" max="40" width="8.9140625" bestFit="1" customWidth="1"/>
    <col min="41" max="41" width="7.83203125" bestFit="1" customWidth="1"/>
    <col min="42" max="43" width="8.9140625" bestFit="1" customWidth="1"/>
    <col min="44" max="44" width="6.83203125" bestFit="1" customWidth="1"/>
  </cols>
  <sheetData>
    <row r="2" spans="1:4" x14ac:dyDescent="0.45">
      <c r="A2" s="13" t="s">
        <v>3</v>
      </c>
      <c r="B2" s="13" t="s">
        <v>2</v>
      </c>
      <c r="C2" t="s">
        <v>79</v>
      </c>
      <c r="D2" t="s">
        <v>78</v>
      </c>
    </row>
    <row r="3" spans="1:4" x14ac:dyDescent="0.45">
      <c r="A3" t="s">
        <v>18</v>
      </c>
      <c r="B3" t="s">
        <v>13</v>
      </c>
      <c r="C3" s="19">
        <v>4</v>
      </c>
      <c r="D3" s="14">
        <v>0.15552523874488403</v>
      </c>
    </row>
    <row r="4" spans="1:4" x14ac:dyDescent="0.45">
      <c r="B4" t="s">
        <v>17</v>
      </c>
      <c r="C4" s="19">
        <v>4</v>
      </c>
      <c r="D4" s="14">
        <v>0.1432469304229195</v>
      </c>
    </row>
    <row r="5" spans="1:4" x14ac:dyDescent="0.45">
      <c r="B5" t="s">
        <v>21</v>
      </c>
      <c r="C5" s="19">
        <v>1</v>
      </c>
      <c r="D5" s="14">
        <v>4.0927694406548434E-2</v>
      </c>
    </row>
    <row r="6" spans="1:4" x14ac:dyDescent="0.45">
      <c r="B6" t="s">
        <v>63</v>
      </c>
      <c r="C6" s="19">
        <v>1</v>
      </c>
      <c r="D6" s="14">
        <v>3.2742155525238743E-2</v>
      </c>
    </row>
    <row r="7" spans="1:4" x14ac:dyDescent="0.45">
      <c r="B7" t="s">
        <v>26</v>
      </c>
      <c r="C7" s="19">
        <v>1</v>
      </c>
      <c r="D7" s="14">
        <v>2.4556616643929059E-2</v>
      </c>
    </row>
    <row r="8" spans="1:4" x14ac:dyDescent="0.45">
      <c r="A8" t="s">
        <v>80</v>
      </c>
      <c r="C8" s="19" t="s">
        <v>81</v>
      </c>
      <c r="D8" s="14">
        <v>3.6090785067592702E-2</v>
      </c>
    </row>
    <row r="9" spans="1:4" x14ac:dyDescent="0.45">
      <c r="A9" t="s">
        <v>14</v>
      </c>
      <c r="B9" t="s">
        <v>53</v>
      </c>
      <c r="C9" s="19">
        <v>4</v>
      </c>
      <c r="D9" s="14">
        <v>0.208731241473397</v>
      </c>
    </row>
    <row r="10" spans="1:4" x14ac:dyDescent="0.45">
      <c r="B10" t="s">
        <v>35</v>
      </c>
      <c r="C10" s="19">
        <v>4</v>
      </c>
      <c r="D10" s="14">
        <v>0.165075034106412</v>
      </c>
    </row>
    <row r="11" spans="1:4" x14ac:dyDescent="0.45">
      <c r="B11" t="s">
        <v>26</v>
      </c>
      <c r="C11" s="19">
        <v>3</v>
      </c>
      <c r="D11" s="14">
        <v>0.13642564802182811</v>
      </c>
    </row>
    <row r="12" spans="1:4" x14ac:dyDescent="0.45">
      <c r="B12" t="s">
        <v>21</v>
      </c>
      <c r="C12" s="19">
        <v>2</v>
      </c>
      <c r="D12" s="14">
        <v>9.2769440654843105E-2</v>
      </c>
    </row>
    <row r="13" spans="1:4" x14ac:dyDescent="0.45">
      <c r="A13" t="s">
        <v>82</v>
      </c>
      <c r="C13" s="19" t="s">
        <v>81</v>
      </c>
      <c r="D13" s="14">
        <v>4.6384720327421552E-2</v>
      </c>
    </row>
    <row r="14" spans="1:4" x14ac:dyDescent="0.45">
      <c r="A14" t="s">
        <v>77</v>
      </c>
      <c r="C14" s="19">
        <v>24</v>
      </c>
      <c r="D14" s="14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tabSelected="1" workbookViewId="0">
      <selection activeCell="I9" sqref="I9"/>
    </sheetView>
  </sheetViews>
  <sheetFormatPr defaultRowHeight="17" x14ac:dyDescent="0.45"/>
  <cols>
    <col min="2" max="2" width="11" bestFit="1" customWidth="1"/>
    <col min="4" max="4" width="10.58203125" bestFit="1" customWidth="1"/>
    <col min="5" max="5" width="10.83203125" bestFit="1" customWidth="1"/>
    <col min="7" max="7" width="11" customWidth="1"/>
  </cols>
  <sheetData>
    <row r="2" spans="1:7" x14ac:dyDescent="0.45">
      <c r="A2" s="1" t="s">
        <v>4</v>
      </c>
      <c r="B2" s="1" t="s">
        <v>5</v>
      </c>
      <c r="C2" s="1" t="s">
        <v>6</v>
      </c>
      <c r="D2" s="1" t="s">
        <v>7</v>
      </c>
      <c r="E2" s="1" t="s">
        <v>0</v>
      </c>
      <c r="F2" s="1" t="s">
        <v>3</v>
      </c>
      <c r="G2" s="1" t="s">
        <v>2</v>
      </c>
    </row>
    <row r="3" spans="1:7" x14ac:dyDescent="0.45">
      <c r="A3" s="2">
        <v>6</v>
      </c>
      <c r="B3" s="2">
        <v>3</v>
      </c>
      <c r="C3" s="2">
        <v>20</v>
      </c>
      <c r="D3" s="3">
        <v>2400000</v>
      </c>
      <c r="E3" s="1" t="s">
        <v>51</v>
      </c>
      <c r="F3" s="1">
        <v>2</v>
      </c>
      <c r="G3" s="2" t="s">
        <v>53</v>
      </c>
    </row>
    <row r="4" spans="1:7" x14ac:dyDescent="0.45">
      <c r="A4" s="2">
        <v>9</v>
      </c>
      <c r="B4" s="2">
        <v>5</v>
      </c>
      <c r="C4" s="2">
        <v>30</v>
      </c>
      <c r="D4" s="3">
        <v>6000000</v>
      </c>
      <c r="E4" s="1" t="s">
        <v>54</v>
      </c>
      <c r="F4" s="1">
        <v>2</v>
      </c>
      <c r="G4" s="2" t="s">
        <v>53</v>
      </c>
    </row>
    <row r="5" spans="1:7" x14ac:dyDescent="0.45">
      <c r="A5" s="2">
        <v>7</v>
      </c>
      <c r="B5" s="2">
        <v>3</v>
      </c>
      <c r="C5" s="2">
        <v>20</v>
      </c>
      <c r="D5" s="3">
        <v>2400000</v>
      </c>
      <c r="E5" s="1" t="s">
        <v>56</v>
      </c>
      <c r="F5" s="1">
        <v>2</v>
      </c>
      <c r="G5" s="2" t="s">
        <v>53</v>
      </c>
    </row>
    <row r="6" spans="1:7" x14ac:dyDescent="0.45">
      <c r="A6" s="2">
        <v>19</v>
      </c>
      <c r="B6" s="2">
        <v>3</v>
      </c>
      <c r="C6" s="2">
        <v>18</v>
      </c>
      <c r="D6" s="3">
        <v>2160000</v>
      </c>
      <c r="E6" s="1" t="s">
        <v>58</v>
      </c>
      <c r="F6" s="1">
        <v>1</v>
      </c>
      <c r="G6" s="2" t="s">
        <v>13</v>
      </c>
    </row>
    <row r="7" spans="1:7" x14ac:dyDescent="0.45">
      <c r="A7" s="2">
        <v>31</v>
      </c>
      <c r="B7" s="2">
        <v>3</v>
      </c>
      <c r="C7" s="2">
        <v>24</v>
      </c>
      <c r="D7" s="3">
        <v>2880000</v>
      </c>
      <c r="E7" s="1" t="s">
        <v>11</v>
      </c>
      <c r="F7" s="1">
        <v>2</v>
      </c>
      <c r="G7" s="2" t="s">
        <v>13</v>
      </c>
    </row>
    <row r="8" spans="1:7" x14ac:dyDescent="0.45">
      <c r="A8" s="2">
        <v>35</v>
      </c>
      <c r="B8" s="2">
        <v>5</v>
      </c>
      <c r="C8" s="2">
        <v>18</v>
      </c>
      <c r="D8" s="3">
        <v>3600000</v>
      </c>
      <c r="E8" s="1" t="s">
        <v>15</v>
      </c>
      <c r="F8" s="1">
        <v>1</v>
      </c>
      <c r="G8" s="2" t="s">
        <v>17</v>
      </c>
    </row>
    <row r="9" spans="1:7" x14ac:dyDescent="0.45">
      <c r="A9" s="2">
        <v>12</v>
      </c>
      <c r="B9" s="2">
        <v>5</v>
      </c>
      <c r="C9" s="2">
        <v>20</v>
      </c>
      <c r="D9" s="3">
        <v>4000000</v>
      </c>
      <c r="E9" s="1" t="s">
        <v>19</v>
      </c>
      <c r="F9" s="1">
        <v>2</v>
      </c>
      <c r="G9" s="2" t="s">
        <v>21</v>
      </c>
    </row>
    <row r="10" spans="1:7" x14ac:dyDescent="0.45">
      <c r="A10" s="2">
        <v>14</v>
      </c>
      <c r="B10" s="2">
        <v>3</v>
      </c>
      <c r="C10" s="2">
        <v>20</v>
      </c>
      <c r="D10" s="3">
        <v>2400000</v>
      </c>
      <c r="E10" s="1" t="s">
        <v>22</v>
      </c>
      <c r="F10" s="1">
        <v>1</v>
      </c>
      <c r="G10" s="2" t="s">
        <v>21</v>
      </c>
    </row>
    <row r="11" spans="1:7" x14ac:dyDescent="0.45">
      <c r="A11" s="2">
        <v>9</v>
      </c>
      <c r="B11" s="2">
        <v>2</v>
      </c>
      <c r="C11" s="2">
        <v>20</v>
      </c>
      <c r="D11" s="3">
        <v>1600000</v>
      </c>
      <c r="E11" s="1" t="s">
        <v>24</v>
      </c>
      <c r="F11" s="1">
        <v>2</v>
      </c>
      <c r="G11" s="2" t="s">
        <v>26</v>
      </c>
    </row>
    <row r="12" spans="1:7" x14ac:dyDescent="0.45">
      <c r="A12" s="2">
        <v>20</v>
      </c>
      <c r="B12" s="2">
        <v>1</v>
      </c>
      <c r="C12" s="2">
        <v>24</v>
      </c>
      <c r="D12" s="3">
        <v>960000</v>
      </c>
      <c r="E12" s="1" t="s">
        <v>31</v>
      </c>
      <c r="F12" s="1">
        <v>1</v>
      </c>
      <c r="G12" s="2" t="s">
        <v>17</v>
      </c>
    </row>
    <row r="13" spans="1:7" x14ac:dyDescent="0.45">
      <c r="A13" s="2">
        <v>15</v>
      </c>
      <c r="B13" s="2">
        <v>5</v>
      </c>
      <c r="C13" s="2">
        <v>18</v>
      </c>
      <c r="D13" s="3">
        <v>3600000</v>
      </c>
      <c r="E13" s="1" t="s">
        <v>33</v>
      </c>
      <c r="F13" s="1">
        <v>2</v>
      </c>
      <c r="G13" s="2" t="s">
        <v>35</v>
      </c>
    </row>
    <row r="14" spans="1:7" x14ac:dyDescent="0.45">
      <c r="A14" s="2">
        <v>23</v>
      </c>
      <c r="B14" s="2">
        <v>3</v>
      </c>
      <c r="C14" s="2">
        <v>20</v>
      </c>
      <c r="D14" s="3">
        <v>2400000</v>
      </c>
      <c r="E14" s="1" t="s">
        <v>36</v>
      </c>
      <c r="F14" s="1">
        <v>1</v>
      </c>
      <c r="G14" s="2" t="s">
        <v>17</v>
      </c>
    </row>
    <row r="15" spans="1:7" x14ac:dyDescent="0.45">
      <c r="A15" s="2">
        <v>15</v>
      </c>
      <c r="B15" s="2">
        <v>5</v>
      </c>
      <c r="C15" s="2">
        <v>20</v>
      </c>
      <c r="D15" s="3">
        <v>4000000</v>
      </c>
      <c r="E15" s="1" t="s">
        <v>38</v>
      </c>
      <c r="F15" s="1">
        <v>2</v>
      </c>
      <c r="G15" s="2" t="s">
        <v>35</v>
      </c>
    </row>
    <row r="16" spans="1:7" x14ac:dyDescent="0.45">
      <c r="A16" s="2">
        <v>6</v>
      </c>
      <c r="B16" s="2">
        <v>2</v>
      </c>
      <c r="C16" s="2">
        <v>18</v>
      </c>
      <c r="D16" s="3">
        <v>1440000</v>
      </c>
      <c r="E16" s="1" t="s">
        <v>40</v>
      </c>
      <c r="F16" s="1">
        <v>1</v>
      </c>
      <c r="G16" s="2" t="s">
        <v>26</v>
      </c>
    </row>
    <row r="17" spans="1:7" x14ac:dyDescent="0.45">
      <c r="A17" s="2">
        <v>9</v>
      </c>
      <c r="B17" s="2">
        <v>2</v>
      </c>
      <c r="C17" s="2">
        <v>20</v>
      </c>
      <c r="D17" s="3">
        <v>1600000</v>
      </c>
      <c r="E17" s="1" t="s">
        <v>42</v>
      </c>
      <c r="F17" s="1">
        <v>2</v>
      </c>
      <c r="G17" s="2" t="s">
        <v>26</v>
      </c>
    </row>
    <row r="18" spans="1:7" x14ac:dyDescent="0.45">
      <c r="A18" s="2">
        <v>21</v>
      </c>
      <c r="B18" s="2">
        <v>3</v>
      </c>
      <c r="C18" s="2">
        <v>18</v>
      </c>
      <c r="D18" s="3">
        <v>2160000</v>
      </c>
      <c r="E18" s="1" t="s">
        <v>44</v>
      </c>
      <c r="F18" s="1">
        <v>1</v>
      </c>
      <c r="G18" s="2" t="s">
        <v>13</v>
      </c>
    </row>
    <row r="19" spans="1:7" x14ac:dyDescent="0.45">
      <c r="A19" s="2">
        <v>25</v>
      </c>
      <c r="B19" s="2">
        <v>2</v>
      </c>
      <c r="C19" s="2">
        <v>18</v>
      </c>
      <c r="D19" s="3">
        <v>1440000</v>
      </c>
      <c r="E19" s="1" t="s">
        <v>27</v>
      </c>
      <c r="F19" s="1">
        <v>1</v>
      </c>
      <c r="G19" s="2" t="s">
        <v>17</v>
      </c>
    </row>
    <row r="20" spans="1:7" x14ac:dyDescent="0.45">
      <c r="A20" s="2">
        <v>12</v>
      </c>
      <c r="B20" s="2">
        <v>6</v>
      </c>
      <c r="C20" s="2">
        <v>20</v>
      </c>
      <c r="D20" s="3">
        <v>4800000</v>
      </c>
      <c r="E20" s="1" t="s">
        <v>29</v>
      </c>
      <c r="F20" s="1">
        <v>2</v>
      </c>
      <c r="G20" s="2" t="s">
        <v>26</v>
      </c>
    </row>
    <row r="21" spans="1:7" x14ac:dyDescent="0.45">
      <c r="A21" s="2">
        <v>23</v>
      </c>
      <c r="B21" s="2">
        <v>2</v>
      </c>
      <c r="C21" s="2">
        <v>24</v>
      </c>
      <c r="D21" s="3">
        <v>1920000</v>
      </c>
      <c r="E21" s="1" t="s">
        <v>46</v>
      </c>
      <c r="F21" s="1">
        <v>1</v>
      </c>
      <c r="G21" s="2" t="s">
        <v>13</v>
      </c>
    </row>
    <row r="22" spans="1:7" x14ac:dyDescent="0.45">
      <c r="A22" s="2">
        <v>21</v>
      </c>
      <c r="B22" s="2">
        <v>2</v>
      </c>
      <c r="C22" s="2">
        <v>10</v>
      </c>
      <c r="D22" s="3">
        <v>800000</v>
      </c>
      <c r="E22" s="1" t="s">
        <v>47</v>
      </c>
      <c r="F22" s="1">
        <v>2</v>
      </c>
      <c r="G22" s="2" t="s">
        <v>35</v>
      </c>
    </row>
    <row r="23" spans="1:7" x14ac:dyDescent="0.45">
      <c r="A23" s="2">
        <v>5</v>
      </c>
      <c r="B23" s="2">
        <v>3</v>
      </c>
      <c r="C23" s="2">
        <v>12</v>
      </c>
      <c r="D23" s="3">
        <v>1440000</v>
      </c>
      <c r="E23" s="1" t="s">
        <v>49</v>
      </c>
      <c r="F23" s="1">
        <v>2</v>
      </c>
      <c r="G23" s="2" t="s">
        <v>21</v>
      </c>
    </row>
    <row r="24" spans="1:7" x14ac:dyDescent="0.45">
      <c r="A24" s="2">
        <v>13</v>
      </c>
      <c r="B24" s="2">
        <v>2</v>
      </c>
      <c r="C24" s="2">
        <v>16</v>
      </c>
      <c r="D24" s="3">
        <v>1280000</v>
      </c>
      <c r="E24" s="1" t="s">
        <v>60</v>
      </c>
      <c r="F24" s="1">
        <v>2</v>
      </c>
      <c r="G24" s="2" t="s">
        <v>35</v>
      </c>
    </row>
    <row r="25" spans="1:7" x14ac:dyDescent="0.45">
      <c r="A25" s="2">
        <v>21</v>
      </c>
      <c r="B25" s="2">
        <v>2</v>
      </c>
      <c r="C25" s="2">
        <v>24</v>
      </c>
      <c r="D25" s="3">
        <v>1920000</v>
      </c>
      <c r="E25" s="1" t="s">
        <v>61</v>
      </c>
      <c r="F25" s="1">
        <v>1</v>
      </c>
      <c r="G25" s="2" t="s">
        <v>63</v>
      </c>
    </row>
    <row r="26" spans="1:7" x14ac:dyDescent="0.45">
      <c r="A26" s="2">
        <v>21</v>
      </c>
      <c r="B26" s="2">
        <v>2</v>
      </c>
      <c r="C26" s="2">
        <v>18</v>
      </c>
      <c r="D26" s="3">
        <v>1440000</v>
      </c>
      <c r="E26" s="1" t="s">
        <v>64</v>
      </c>
      <c r="F26" s="1">
        <v>2</v>
      </c>
      <c r="G26" s="2" t="s">
        <v>53</v>
      </c>
    </row>
  </sheetData>
  <sortState xmlns:xlrd2="http://schemas.microsoft.com/office/spreadsheetml/2017/richdata2" columnSort="1" ref="A2:G26">
    <sortCondition ref="A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_x000a_2는 여자" sqref="C3:C26" xr:uid="{65D6C4B8-CDC5-4791-BB62-3A54E9A91613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zoomScaleNormal="100" workbookViewId="0">
      <selection activeCell="K15" sqref="K15"/>
    </sheetView>
  </sheetViews>
  <sheetFormatPr defaultRowHeight="17" x14ac:dyDescent="0.45"/>
  <cols>
    <col min="2" max="2" width="21.08203125" bestFit="1" customWidth="1"/>
    <col min="4" max="4" width="12.33203125" bestFit="1" customWidth="1"/>
  </cols>
  <sheetData>
    <row r="2" spans="2:4" x14ac:dyDescent="0.45">
      <c r="B2" t="s">
        <v>73</v>
      </c>
    </row>
    <row r="3" spans="2:4" x14ac:dyDescent="0.45">
      <c r="B3" s="1" t="s">
        <v>2</v>
      </c>
      <c r="C3" s="1" t="s">
        <v>4</v>
      </c>
      <c r="D3" s="1" t="s">
        <v>7</v>
      </c>
    </row>
    <row r="4" spans="2:4" x14ac:dyDescent="0.45">
      <c r="B4" s="1" t="s">
        <v>26</v>
      </c>
      <c r="C4" s="2">
        <v>18</v>
      </c>
      <c r="D4" s="9">
        <v>1600000</v>
      </c>
    </row>
    <row r="5" spans="2:4" x14ac:dyDescent="0.45">
      <c r="B5" s="1" t="s">
        <v>21</v>
      </c>
      <c r="C5" s="2">
        <v>42</v>
      </c>
      <c r="D5" s="9">
        <v>2400000</v>
      </c>
    </row>
    <row r="6" spans="2:4" x14ac:dyDescent="0.45">
      <c r="B6" s="1" t="s">
        <v>53</v>
      </c>
      <c r="C6" s="2">
        <v>21</v>
      </c>
      <c r="D6" s="9">
        <v>2400000</v>
      </c>
    </row>
    <row r="7" spans="2:4" x14ac:dyDescent="0.45">
      <c r="B7" s="1" t="s">
        <v>13</v>
      </c>
      <c r="C7" s="2">
        <v>63</v>
      </c>
      <c r="D7" s="9">
        <v>2860000</v>
      </c>
    </row>
    <row r="8" spans="2:4" x14ac:dyDescent="0.45">
      <c r="B8" s="1" t="s">
        <v>35</v>
      </c>
      <c r="C8" s="2">
        <v>26</v>
      </c>
      <c r="D8" s="9">
        <v>1280000</v>
      </c>
    </row>
    <row r="9" spans="2:4" x14ac:dyDescent="0.45">
      <c r="B9" s="1" t="s">
        <v>17</v>
      </c>
      <c r="C9" s="2">
        <v>69</v>
      </c>
      <c r="D9" s="9">
        <v>3000000</v>
      </c>
    </row>
    <row r="10" spans="2:4" x14ac:dyDescent="0.45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I10" sqref="I10"/>
    </sheetView>
  </sheetViews>
  <sheetFormatPr defaultRowHeight="17" x14ac:dyDescent="0.45"/>
  <cols>
    <col min="1" max="1" width="7.08203125" bestFit="1" customWidth="1"/>
    <col min="2" max="2" width="11" bestFit="1" customWidth="1"/>
    <col min="3" max="3" width="5.25" bestFit="1" customWidth="1"/>
    <col min="7" max="7" width="10.83203125" bestFit="1" customWidth="1"/>
    <col min="8" max="8" width="1.75" customWidth="1"/>
    <col min="9" max="9" width="10.75" customWidth="1"/>
  </cols>
  <sheetData>
    <row r="1" spans="1:7" x14ac:dyDescent="0.45">
      <c r="A1" t="s">
        <v>66</v>
      </c>
    </row>
    <row r="2" spans="1:7" x14ac:dyDescent="0.4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5">
      <c r="A3" s="1" t="s">
        <v>51</v>
      </c>
      <c r="B3" s="2" t="s">
        <v>53</v>
      </c>
      <c r="C3" s="15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5">
      <c r="A4" s="1" t="s">
        <v>54</v>
      </c>
      <c r="B4" s="2" t="s">
        <v>53</v>
      </c>
      <c r="C4" s="15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5">
      <c r="A5" s="1" t="s">
        <v>56</v>
      </c>
      <c r="B5" s="2" t="s">
        <v>53</v>
      </c>
      <c r="C5" s="15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5">
      <c r="A6" s="1" t="s">
        <v>58</v>
      </c>
      <c r="B6" s="2" t="s">
        <v>13</v>
      </c>
      <c r="C6" s="15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5">
      <c r="A7" s="1" t="s">
        <v>11</v>
      </c>
      <c r="B7" s="2" t="s">
        <v>13</v>
      </c>
      <c r="C7" s="15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5">
      <c r="A8" s="1" t="s">
        <v>15</v>
      </c>
      <c r="B8" s="2" t="s">
        <v>17</v>
      </c>
      <c r="C8" s="15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5">
      <c r="A9" s="1" t="s">
        <v>19</v>
      </c>
      <c r="B9" s="2" t="s">
        <v>21</v>
      </c>
      <c r="C9" s="15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5">
      <c r="A10" s="1" t="s">
        <v>22</v>
      </c>
      <c r="B10" s="2" t="s">
        <v>21</v>
      </c>
      <c r="C10" s="15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5">
      <c r="A11" s="1" t="s">
        <v>24</v>
      </c>
      <c r="B11" s="2" t="s">
        <v>26</v>
      </c>
      <c r="C11" s="15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5">
      <c r="A12" s="1" t="s">
        <v>31</v>
      </c>
      <c r="B12" s="2" t="s">
        <v>17</v>
      </c>
      <c r="C12" s="15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5">
      <c r="A13" s="1" t="s">
        <v>33</v>
      </c>
      <c r="B13" s="2" t="s">
        <v>35</v>
      </c>
      <c r="C13" s="15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5">
      <c r="A14" s="1" t="s">
        <v>36</v>
      </c>
      <c r="B14" s="2" t="s">
        <v>17</v>
      </c>
      <c r="C14" s="15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5">
      <c r="A15" s="1" t="s">
        <v>38</v>
      </c>
      <c r="B15" s="2" t="s">
        <v>35</v>
      </c>
      <c r="C15" s="15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5">
      <c r="A16" s="1" t="s">
        <v>40</v>
      </c>
      <c r="B16" s="2" t="s">
        <v>26</v>
      </c>
      <c r="C16" s="15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5">
      <c r="A17" s="1" t="s">
        <v>42</v>
      </c>
      <c r="B17" s="2" t="s">
        <v>26</v>
      </c>
      <c r="C17" s="15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5">
      <c r="A18" s="1" t="s">
        <v>44</v>
      </c>
      <c r="B18" s="2" t="s">
        <v>13</v>
      </c>
      <c r="C18" s="15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5">
      <c r="A19" s="1" t="s">
        <v>27</v>
      </c>
      <c r="B19" s="2" t="s">
        <v>17</v>
      </c>
      <c r="C19" s="15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5">
      <c r="A20" s="1" t="s">
        <v>29</v>
      </c>
      <c r="B20" s="2" t="s">
        <v>26</v>
      </c>
      <c r="C20" s="15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5">
      <c r="A21" s="1" t="s">
        <v>46</v>
      </c>
      <c r="B21" s="2" t="s">
        <v>13</v>
      </c>
      <c r="C21" s="15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5">
      <c r="A22" s="1" t="s">
        <v>47</v>
      </c>
      <c r="B22" s="2" t="s">
        <v>35</v>
      </c>
      <c r="C22" s="15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5">
      <c r="A23" s="1" t="s">
        <v>49</v>
      </c>
      <c r="B23" s="2" t="s">
        <v>21</v>
      </c>
      <c r="C23" s="15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5">
      <c r="A24" s="1" t="s">
        <v>60</v>
      </c>
      <c r="B24" s="2" t="s">
        <v>35</v>
      </c>
      <c r="C24" s="15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5">
      <c r="A25" s="1" t="s">
        <v>61</v>
      </c>
      <c r="B25" s="2" t="s">
        <v>63</v>
      </c>
      <c r="C25" s="15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5">
      <c r="A26" s="1" t="s">
        <v>64</v>
      </c>
      <c r="B26" s="2" t="s">
        <v>53</v>
      </c>
      <c r="C26" s="15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{1129D3FE-0F7C-4E07-B609-D30E6A84BBDD}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129D3FE-0F7C-4E07-B609-D30E6A84BBDD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/>
  </sheetViews>
  <sheetFormatPr defaultRowHeight="17" x14ac:dyDescent="0.45"/>
  <cols>
    <col min="3" max="3" width="11" bestFit="1" customWidth="1"/>
    <col min="8" max="8" width="10.83203125" bestFit="1" customWidth="1"/>
  </cols>
  <sheetData>
    <row r="1" spans="1:8" x14ac:dyDescent="0.45">
      <c r="A1" t="s">
        <v>66</v>
      </c>
    </row>
    <row r="2" spans="1:8" x14ac:dyDescent="0.45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5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5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5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5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5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5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5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5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5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5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5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5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5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5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5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5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5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5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5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5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5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5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5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5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50800</xdr:colOff>
                <xdr:row>2</xdr:row>
                <xdr:rowOff>203200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정환 신</cp:lastModifiedBy>
  <dcterms:created xsi:type="dcterms:W3CDTF">2023-08-09T00:13:15Z</dcterms:created>
  <dcterms:modified xsi:type="dcterms:W3CDTF">2025-03-25T11:17:06Z</dcterms:modified>
</cp:coreProperties>
</file>