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시나공 문제\문제풀기용\2025_기출문제집_컴활1급실기_학습자료_241206 update\02 최신기출유형\07회\"/>
    </mc:Choice>
  </mc:AlternateContent>
  <xr:revisionPtr revIDLastSave="0" documentId="13_ncr:1_{5B46E24D-8F6E-4BE0-AD17-E3D73C4AD900}" xr6:coauthVersionLast="47" xr6:coauthVersionMax="47" xr10:uidLastSave="{00000000-0000-0000-0000-000000000000}"/>
  <bookViews>
    <workbookView xWindow="-108" yWindow="-108" windowWidth="23256" windowHeight="12576" activeTab="3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61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상반기수강현황_c2a1716b-3373-46a4-ab6a-e44d1032f923" name="상반기수강현황" connection="문화센터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I37" i="2" a="1"/>
  <c r="I37" i="2" s="1"/>
  <c r="I36" i="2" a="1"/>
  <c r="I36" i="2" s="1"/>
  <c r="I35" i="2" a="1"/>
  <c r="I35" i="2" s="1"/>
  <c r="I34" i="2" a="1"/>
  <c r="I34" i="2" s="1"/>
  <c r="I33" i="2" a="1"/>
  <c r="I33" i="2" s="1"/>
  <c r="I32" i="2" a="1"/>
  <c r="I32" i="2" s="1"/>
  <c r="I31" i="2" a="1"/>
  <c r="I31" i="2" s="1"/>
  <c r="H32" i="2" a="1"/>
  <c r="H32" i="2" s="1"/>
  <c r="H33" i="2" a="1"/>
  <c r="H33" i="2"/>
  <c r="H34" i="2" a="1"/>
  <c r="H34" i="2" s="1"/>
  <c r="H35" i="2" a="1"/>
  <c r="H35" i="2"/>
  <c r="H36" i="2" a="1"/>
  <c r="H36" i="2" s="1"/>
  <c r="H37" i="2" a="1"/>
  <c r="H37" i="2"/>
  <c r="H31" i="2" a="1"/>
  <c r="H31" i="2" s="1"/>
  <c r="A29" i="1"/>
  <c r="J5" i="2" a="1"/>
  <c r="J7" i="2" a="1"/>
  <c r="J9" i="2" a="1"/>
  <c r="J11" i="2" a="1"/>
  <c r="J13" i="2" a="1"/>
  <c r="J15" i="2" a="1"/>
  <c r="J17" i="2" a="1"/>
  <c r="J19" i="2" a="1"/>
  <c r="J21" i="2" a="1"/>
  <c r="J23" i="2" a="1"/>
  <c r="J25" i="2" a="1"/>
  <c r="J27" i="2" a="1"/>
  <c r="J6" i="2" a="1"/>
  <c r="J8" i="2" a="1"/>
  <c r="J10" i="2" a="1"/>
  <c r="J12" i="2" a="1"/>
  <c r="J14" i="2" a="1"/>
  <c r="J16" i="2" a="1"/>
  <c r="J18" i="2" a="1"/>
  <c r="J20" i="2" a="1"/>
  <c r="J22" i="2" a="1"/>
  <c r="J24" i="2" a="1"/>
  <c r="J26" i="2" a="1"/>
  <c r="J4" i="2" a="1"/>
  <c r="J26" i="2" l="1"/>
  <c r="J24" i="2"/>
  <c r="J22" i="2"/>
  <c r="J20" i="2"/>
  <c r="J18" i="2"/>
  <c r="J16" i="2"/>
  <c r="J14" i="2"/>
  <c r="J12" i="2"/>
  <c r="J10" i="2"/>
  <c r="J8" i="2"/>
  <c r="J6" i="2"/>
  <c r="J27" i="2"/>
  <c r="J25" i="2"/>
  <c r="J23" i="2"/>
  <c r="J21" i="2"/>
  <c r="J19" i="2"/>
  <c r="J17" i="2"/>
  <c r="J15" i="2"/>
  <c r="J13" i="2"/>
  <c r="J11" i="2"/>
  <c r="J9" i="2"/>
  <c r="J7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14E8EDA-5468-4DF4-86CB-B26966373490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7EDD069-E833-485F-BCA0-4C89F43577A4}" sourceFile="C:\Users\User\Desktop\시나공 문제\문제풀기용\2025_기출문제집_컴활1급실기_학습자료_241206 update\02 최신기출유형\07회\문화센터.xlsx" name="문화센터" type="100" refreshedVersion="8" minRefreshableVersion="5">
    <extLst>
      <ext xmlns:x15="http://schemas.microsoft.com/office/spreadsheetml/2010/11/main" uri="{DE250136-89BD-433C-8126-D09CA5730AF9}">
        <x15:connection id="6ab24ae8-d6cf-44fa-a197-0bc7b637956c" autoDelete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<sst xmlns="http://schemas.openxmlformats.org/spreadsheetml/2006/main" count="476" uniqueCount="82">
  <si>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</si>
  <si>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</si>
  <si>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</si>
  <si>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</si>
  <si>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</si>
  <si>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</si>
  <si>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</si>
  <si>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</si>
  <si>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</si>
  <si>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</si>
  <si>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</si>
  <si>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</si>
  <si>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</si>
  <si>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</si>
  <si>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</si>
  <si>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</si>
  <si>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</si>
  <si>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</si>
  <si>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</si>
  <si>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</si>
  <si>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</si>
  <si>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</si>
  <si>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</si>
  <si>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</si>
  <si>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</si>
  <si>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</si>
  <si>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</si>
  <si>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</si>
  <si>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</si>
  <si>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</si>
  <si>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</si>
  <si>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</si>
  <si>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</si>
  <si>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</si>
  <si>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</si>
  <si>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</si>
  <si>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</si>
  <si>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</si>
  <si>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</si>
  <si>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</si>
  <si>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</si>
  <si>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</si>
  <si>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</si>
  <si>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</si>
  <si>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</si>
  <si>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</si>
  <si>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</si>
  <si>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</si>
  <si>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</si>
  <si>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</si>
  <si>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</si>
  <si>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</si>
  <si>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</si>
  <si>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</si>
  <si>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</si>
  <si>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</si>
  <si>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</si>
  <si>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</si>
  <si>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</si>
  <si>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</si>
  <si>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</si>
  <si>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</si>
  <si>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</si>
  <si>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</si>
  <si>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</si>
  <si>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</si>
  <si>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</si>
  <si>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</si>
  <si>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</si>
  <si>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</si>
  <si>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</si>
  <si>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</si>
  <si>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</si>
  <si>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</si>
  <si>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</si>
  <si>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</si>
  <si>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</si>
  <si>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</si>
  <si>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합계: 월급여액</t>
  </si>
  <si>
    <t>인원수</t>
  </si>
  <si>
    <t>남 요약</t>
  </si>
  <si>
    <t>여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</si>
</sst>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NumberFormat="1">
      <alignment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9859472"/>
        <c:axId val="279848432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279848432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79859472"/>
        <c:crosses val="max"/>
        <c:crossBetween val="between"/>
      </c:valAx>
      <c:catAx>
        <c:axId val="279859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79848432"/>
        <c:crosses val="autoZero"/>
        <c:auto val="1"/>
        <c:lblAlgn val="ctr"/>
        <c:lblOffset val="100"/>
        <c:noMultiLvlLbl val="0"/>
      </c:cat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30480</xdr:colOff>
          <xdr:row>2</xdr:row>
          <xdr:rowOff>198120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703.714748842591" backgroundQuery="1" createdVersion="8" refreshedVersion="8" minRefreshableVersion="3" recordCount="0" supportSubquery="1" supportAdvancedDrill="1" xr:uid="{C1BCB8D8-7EF3-4D0D-8771-E31AD3833B77}">
  <cacheSource type="external" connectionId="1"/>
  <cacheFields count="4">
    <cacheField name="[상반기수강현황].[성별].[성별]" caption="성별" numFmtId="0" hierarchy="3" level="1">
      <sharedItems count="2">
        <s v="남"/>
        <s v="여"/>
      </sharedItems>
    </cacheField>
    <cacheField name="[상반기수강현황].[수업과목].[수업과목]" caption="수업과목" numFmtId="0" hierarchy="2" level="1">
      <sharedItems count="7">
        <s v="네일아트"/>
        <s v="바이올린"/>
        <s v="스포츠댄스"/>
        <s v="음악줄넘기"/>
        <s v="하모니카"/>
        <s v="발레"/>
        <s v="요가"/>
      </sharedItems>
    </cacheField>
    <cacheField name="[Measures].[합계: 월급여액]" caption="합계: 월급여액" numFmtId="0" hierarchy="13" level="32767"/>
    <cacheField name="[Measures].[개수: 강사명]" caption="개수: 강사명" numFmtId="0" hierarchy="14" level="32767"/>
  </cacheFields>
  <cacheHierarchies count="15">
    <cacheHierarchy uniqueName="[상반기수강현황].[강사명]" caption="강사명" attribute="1" defaultMemberUniqueName="[상반기수강현황].[강사명].[All]" allUniqueName="[상반기수강현황].[강사명].[All]" dimensionUniqueName="[상반기수강현황]" displayFolder="" count="2" memberValueDatatype="130" unbalanced="0"/>
    <cacheHierarchy uniqueName="[상반기수강현황].[강사코드]" caption="강사코드" attribute="1" defaultMemberUniqueName="[상반기수강현황].[강사코드].[All]" allUniqueName="[상반기수강현황].[강사코드].[All]" dimensionUniqueName="[상반기수강현황]" displayFolder="" count="0" memberValueDatatype="130" unbalanced="0"/>
    <cacheHierarchy uniqueName="[상반기수강현황].[수업과목]" caption="수업과목" attribute="1" defaultMemberUniqueName="[상반기수강현황].[수업과목].[All]" allUniqueName="[상반기수강현황].[수업과목].[All]" dimensionUniqueName="[상반기수강현황]" displayFolder="" count="2" memberValueDatatype="130" unbalanced="0">
      <fieldsUsage count="2">
        <fieldUsage x="-1"/>
        <fieldUsage x="1"/>
      </fieldsUsage>
    </cacheHierarchy>
    <cacheHierarchy uniqueName="[상반기수강현황].[성별]" caption="성별" attribute="1" defaultMemberUniqueName="[상반기수강현황].[성별].[All]" allUniqueName="[상반기수강현황].[성별].[All]" dimensionUniqueName="[상반기수강현황]" displayFolder="" count="2" memberValueDatatype="130" unbalanced="0">
      <fieldsUsage count="2">
        <fieldUsage x="-1"/>
        <fieldUsage x="0"/>
      </fieldsUsage>
    </cacheHierarchy>
    <cacheHierarchy uniqueName="[상반기수강현황].[수강인원]" caption="수강인원" attribute="1" defaultMemberUniqueName="[상반기수강현황].[수강인원].[All]" allUniqueName="[상반기수강현황].[수강인원].[All]" dimensionUniqueName="[상반기수강현황]" displayFolder="" count="0" memberValueDatatype="5" unbalanced="0"/>
    <cacheHierarchy uniqueName="[상반기수강현황].[근무시간]" caption="근무시간" attribute="1" defaultMemberUniqueName="[상반기수강현황].[근무시간].[All]" allUniqueName="[상반기수강현황].[근무시간].[All]" dimensionUniqueName="[상반기수강현황]" displayFolder="" count="0" memberValueDatatype="5" unbalanced="0"/>
    <cacheHierarchy uniqueName="[상반기수강현황].[근무일수]" caption="근무일수" attribute="1" defaultMemberUniqueName="[상반기수강현황].[근무일수].[All]" allUniqueName="[상반기수강현황].[근무일수].[All]" dimensionUniqueName="[상반기수강현황]" displayFolder="" count="0" memberValueDatatype="5" unbalanced="0"/>
    <cacheHierarchy uniqueName="[상반기수강현황].[월급여액]" caption="월급여액" attribute="1" defaultMemberUniqueName="[상반기수강현황].[월급여액].[All]" allUniqueName="[상반기수강현황].[월급여액].[All]" dimensionUniqueName="[상반기수강현황]" displayFolder="" count="0" memberValueDatatype="5" unbalanced="0"/>
    <cacheHierarchy uniqueName="[상반기수강현황].[수당]" caption="수당" attribute="1" defaultMemberUniqueName="[상반기수강현황].[수당].[All]" allUniqueName="[상반기수강현황].[수당].[All]" dimensionUniqueName="[상반기수강현황]" displayFolder="" count="0" memberValueDatatype="5" unbalanced="0"/>
    <cacheHierarchy uniqueName="[상반기수강현황].[세금]" caption="세금" attribute="1" defaultMemberUniqueName="[상반기수강현황].[세금].[All]" allUniqueName="[상반기수강현황].[세금].[All]" dimensionUniqueName="[상반기수강현황]" displayFolder="" count="0" memberValueDatatype="5" unbalanced="0"/>
    <cacheHierarchy uniqueName="[상반기수강현황].[실지급액]" caption="실지급액" attribute="1" defaultMemberUniqueName="[상반기수강현황].[실지급액].[All]" allUniqueName="[상반기수강현황].[실지급액].[All]" dimensionUniqueName="[상반기수강현황]" displayFolder="" count="0" memberValueDatatype="5" unbalanced="0"/>
    <cacheHierarchy uniqueName="[Measures].[__XL_Count 상반기수강현황]" caption="__XL_Count 상반기수강현황" measure="1" displayFolder="" measureGroup="상반기수강현황" count="0" hidden="1"/>
    <cacheHierarchy uniqueName="[Measures].[__No measures defined]" caption="__No measures defined" measure="1" displayFolder="" count="0" hidden="1"/>
    <cacheHierarchy uniqueName="[Measures].[합계: 월급여액]" caption="합계: 월급여액" measure="1" displayFolder="" measureGroup="상반기수강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개수: 강사명]" caption="개수: 강사명" measure="1" displayFolder="" measureGroup="상반기수강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상반기수강현황" uniqueName="[상반기수강현황]" caption="상반기수강현황"/>
  </dimensions>
  <measureGroups count="1">
    <measureGroup name="상반기수강현황" caption="상반기수강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A55DAE-72DD-44BB-98CD-0B595022A159}" name="피벗 테이블1" cacheId="61" applyNumberFormats="0" applyBorderFormats="0" applyFontFormats="0" applyPatternFormats="0" applyAlignmentFormats="0" applyWidthHeightFormats="1" dataCaption="값" errorCaption="없음" showError="1" updatedVersion="8" minRefreshableVersion="3" useAutoFormatting="1" subtotalHiddenItems="1" itemPrintTitles="1" createdVersion="8" indent="0" compact="0" compactData="0" multipleFieldFilters="0">
  <location ref="A2:D14" firstHeaderRow="0" firstDataRow="1" firstDataCol="2"/>
  <pivotFields count="4">
    <pivotField axis="axisRow" compact="0" allDrilled="1" outline="0" subtotalTop="0" showAll="0" dataSourceSort="1" defaultAttributeDrillState="1">
      <items count="3">
        <item x="0"/>
        <item x="1"/>
        <item t="default"/>
      </items>
    </pivotField>
    <pivotField axis="axisRow" compact="0" allDrilled="1" outline="0" subtotalTop="0" showAll="0" sortType="descending" defaultAttributeDrillState="1">
      <items count="8">
        <item x="0"/>
        <item x="1"/>
        <item x="2"/>
        <item x="3"/>
        <item x="4"/>
        <item x="5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1"/>
  </rowFields>
  <rowItems count="12">
    <i>
      <x/>
      <x v="2"/>
    </i>
    <i r="1">
      <x v="3"/>
    </i>
    <i r="1">
      <x v="1"/>
    </i>
    <i r="1">
      <x v="4"/>
    </i>
    <i r="1">
      <x/>
    </i>
    <i t="default">
      <x/>
    </i>
    <i>
      <x v="1"/>
      <x v="5"/>
    </i>
    <i r="1">
      <x v="6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3" subtotal="count" baseField="0" baseItem="0"/>
    <dataField name="합계: 월급여액" fld="2" showDataAs="percentOfTotal" baseField="0" baseItem="0" numFmtId="10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인원수"/>
  </pivotHierarchies>
  <pivotTableStyleInfo name="PivotStyleLight9" showRowHeaders="1" showColHeaders="1" showRowStripes="0" showColStripes="0" showLastColumn="1"/>
  <rowHierarchiesUsage count="2">
    <rowHierarchyUsage hierarchyUsage="3"/>
    <rowHierarchyUsage hierarchyUsage="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문화센터">
        <x15:activeTabTopLevelEntity name="[상반기수강현황]"/>
      </x15:pivotTableUISettings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topLeftCell="A8" workbookViewId="0">
      <selection activeCell="M14" sqref="M14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OR(K3&gt;=LARGE($K$3:$K$26,3),K3&lt;=SMALL($K$3:$K$26,3))</f>
        <v>0</v>
      </c>
    </row>
    <row r="31" spans="1:11" x14ac:dyDescent="0.4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opLeftCell="A4" workbookViewId="0">
      <selection activeCell="M7" sqref="M7"/>
    </sheetView>
  </sheetViews>
  <sheetFormatPr defaultRowHeight="17.399999999999999" x14ac:dyDescent="0.4"/>
  <cols>
    <col min="3" max="3" width="11" bestFit="1" customWidth="1"/>
    <col min="7" max="7" width="11" bestFit="1" customWidth="1"/>
    <col min="8" max="8" width="13.69921875" bestFit="1" customWidth="1"/>
    <col min="9" max="9" width="18.0976562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IF(MID(B4,3,1)*1=1,"남","여")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MAX(H4*VLOOKUP(E4,$A$32:$E$36,MATCH(F4*G4,$B$31:$E$31,1)+1),100000)</f>
        <v>100000</v>
      </c>
      <c r="J4" s="6" t="str" cm="1">
        <f t="array" ref="J4">fn보너스(E4,F4,G4)</f>
        <v/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IF(MID(B5,3,1)*1=1,"남","여")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MAX(H5*VLOOKUP(E5,$A$32:$E$36,MATCH(F5*G5,$B$31:$E$31,1)+1),100000)</f>
        <v>286000</v>
      </c>
      <c r="J5" s="6" t="str" cm="1">
        <f t="array" ref="J5">fn보너스(E5,F5,G5)</f>
        <v/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t="str" cm="1">
        <f t="array" ref="J6">fn보너스(E6,F6,G6)</f>
        <v/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 cm="1">
        <f t="array" ref="J7">fn보너스(E7,F7,G7)</f>
        <v>200000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 cm="1">
        <f t="array" ref="J8">fn보너스(E8,F8,G8)</f>
        <v>200000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 cm="1">
        <f t="array" ref="J9">fn보너스(E9,F9,G9)</f>
        <v/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 cm="1">
        <f t="array" ref="J10">fn보너스(E10,F10,G10)</f>
        <v/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 cm="1">
        <f t="array" ref="J11">fn보너스(E11,F11,G11)</f>
        <v>200000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 cm="1">
        <f t="array" ref="J12">fn보너스(E12,F12,G12)</f>
        <v/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 cm="1">
        <f t="array" ref="J13">fn보너스(E13,F13,G13)</f>
        <v/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 cm="1">
        <f t="array" ref="J14">fn보너스(E14,F14,G14)</f>
        <v/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 cm="1">
        <f t="array" ref="J15">fn보너스(E15,F15,G15)</f>
        <v/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 cm="1">
        <f t="array" ref="J16">fn보너스(E16,F16,G16)</f>
        <v/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 cm="1">
        <f t="array" ref="J17">fn보너스(E17,F17,G17)</f>
        <v/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 cm="1">
        <f t="array" ref="J18">fn보너스(E18,F18,G18)</f>
        <v/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 cm="1">
        <f t="array" ref="J19">fn보너스(E19,F19,G19)</f>
        <v/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 cm="1">
        <f t="array" ref="J20">fn보너스(E20,F20,G20)</f>
        <v/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 cm="1">
        <f t="array" ref="J21">fn보너스(E21,F21,G21)</f>
        <v/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 cm="1">
        <f t="array" ref="J22">fn보너스(E22,F22,G22)</f>
        <v/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 cm="1">
        <f t="array" ref="J23">fn보너스(E23,F23,G23)</f>
        <v>200000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 cm="1">
        <f t="array" ref="J24">fn보너스(E24,F24,G24)</f>
        <v/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 cm="1">
        <f t="array" ref="J25">fn보너스(E25,F25,G25)</f>
        <v/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 cm="1">
        <f t="array" ref="J26">fn보너스(E26,F26,G26)</f>
        <v/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 cm="1">
        <f t="array" ref="J27">fn보너스(E27,F27,G27)</f>
        <v>200000</v>
      </c>
    </row>
    <row r="29" spans="1:10" x14ac:dyDescent="0.4">
      <c r="A29" t="s">
        <v>68</v>
      </c>
      <c r="G29" t="s">
        <v>69</v>
      </c>
    </row>
    <row r="30" spans="1:10" x14ac:dyDescent="0.4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TEXT(SUM(($C$4:$C$27=$G31)*($E$4:$E$27)),"0명")</f>
        <v>120명</v>
      </c>
      <c r="I31" s="6">
        <f t="array" ref="I31">IFERROR(AVERAGEIFS($H$4:$H$27,$C$4:$C$27,$G31,$E$4:$E$27,"&gt;=50"),"")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TEXT(SUM(($C$4:$C$27=$G32)*($E$4:$E$27)),"0명")</f>
        <v>117명</v>
      </c>
      <c r="I32" s="6">
        <f t="array" ref="I32">IFERROR(AVERAGEIFS($H$4:$H$27,$C$4:$C$27,$G32,$E$4:$E$27,"&gt;=50"),"")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TEXT(SUM(($C$4:$C$27=$G33)*($E$4:$E$27)),"0명")</f>
        <v>126명</v>
      </c>
      <c r="I33" s="6" t="str">
        <f t="array" ref="I33">IFERROR(AVERAGEIFS($H$4:$H$27,$C$4:$C$27,$G33,$E$4:$E$27,"&gt;=50"),"")</f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TEXT(SUM(($C$4:$C$27=$G34)*($E$4:$E$27)),"0명")</f>
        <v>259명</v>
      </c>
      <c r="I34" s="6">
        <f t="array" ref="I34">IFERROR(AVERAGEIFS($H$4:$H$27,$C$4:$C$27,$G34,$E$4:$E$27,"&gt;=50"),"")</f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TEXT(SUM(($C$4:$C$27=$G35)*($E$4:$E$27)),"0명")</f>
        <v>218명</v>
      </c>
      <c r="I35" s="6">
        <f t="array" ref="I35">IFERROR(AVERAGEIFS($H$4:$H$27,$C$4:$C$27,$G35,$E$4:$E$27,"&gt;=50"),"")</f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TEXT(SUM(($C$4:$C$27=$G36)*($E$4:$E$27)),"0명")</f>
        <v>314명</v>
      </c>
      <c r="I36" s="6">
        <f t="array" ref="I36">IFERROR(AVERAGEIFS($H$4:$H$27,$C$4:$C$27,$G36,$E$4:$E$27,"&gt;=50"),"")</f>
        <v>2846666.6666666665</v>
      </c>
    </row>
    <row r="37" spans="1:9" x14ac:dyDescent="0.4">
      <c r="G37" s="1" t="s">
        <v>63</v>
      </c>
      <c r="H37" s="1" t="str">
        <f t="array" ref="H37">TEXT(SUM(($C$4:$C$27=$G37)*($E$4:$E$27)),"0명")</f>
        <v>42명</v>
      </c>
      <c r="I37" s="6" t="str">
        <f t="array" ref="I37">IFERROR(AVERAGEIFS($H$4:$H$27,$C$4:$C$27,$G37,$E$4:$E$27,"&gt;=50"),"")</f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A8" sqref="A8"/>
    </sheetView>
  </sheetViews>
  <sheetFormatPr defaultRowHeight="17.399999999999999" x14ac:dyDescent="0.4"/>
  <cols>
    <col min="1" max="1" width="15.09765625" bestFit="1" customWidth="1"/>
    <col min="2" max="2" width="10.59765625" bestFit="1" customWidth="1"/>
    <col min="3" max="3" width="6.796875" bestFit="1" customWidth="1"/>
    <col min="4" max="5" width="13.59765625" bestFit="1" customWidth="1"/>
    <col min="6" max="6" width="5" bestFit="1" customWidth="1"/>
    <col min="7" max="7" width="10.3984375" bestFit="1" customWidth="1"/>
    <col min="8" max="8" width="8.59765625" bestFit="1" customWidth="1"/>
    <col min="9" max="10" width="6.796875" bestFit="1" customWidth="1"/>
    <col min="11" max="19" width="8.3984375" bestFit="1" customWidth="1"/>
    <col min="20" max="20" width="9.3984375" bestFit="1" customWidth="1"/>
    <col min="21" max="22" width="8.3984375" bestFit="1" customWidth="1"/>
    <col min="23" max="23" width="10.59765625" bestFit="1" customWidth="1"/>
    <col min="24" max="24" width="9.3984375" bestFit="1" customWidth="1"/>
  </cols>
  <sheetData>
    <row r="2" spans="1:4" x14ac:dyDescent="0.4">
      <c r="A2" s="12" t="s">
        <v>3</v>
      </c>
      <c r="B2" s="12" t="s">
        <v>2</v>
      </c>
      <c r="C2" t="s">
        <v>79</v>
      </c>
      <c r="D2" t="s">
        <v>78</v>
      </c>
    </row>
    <row r="3" spans="1:4" x14ac:dyDescent="0.4">
      <c r="A3" t="s">
        <v>18</v>
      </c>
      <c r="B3" t="s">
        <v>13</v>
      </c>
      <c r="C3" s="18">
        <v>4</v>
      </c>
      <c r="D3" s="13">
        <v>0.15552523874488403</v>
      </c>
    </row>
    <row r="4" spans="1:4" x14ac:dyDescent="0.4">
      <c r="B4" t="s">
        <v>17</v>
      </c>
      <c r="C4" s="18">
        <v>4</v>
      </c>
      <c r="D4" s="13">
        <v>0.1432469304229195</v>
      </c>
    </row>
    <row r="5" spans="1:4" x14ac:dyDescent="0.4">
      <c r="B5" t="s">
        <v>21</v>
      </c>
      <c r="C5" s="18">
        <v>1</v>
      </c>
      <c r="D5" s="13">
        <v>4.0927694406548434E-2</v>
      </c>
    </row>
    <row r="6" spans="1:4" x14ac:dyDescent="0.4">
      <c r="B6" t="s">
        <v>63</v>
      </c>
      <c r="C6" s="18">
        <v>1</v>
      </c>
      <c r="D6" s="13">
        <v>3.2742155525238743E-2</v>
      </c>
    </row>
    <row r="7" spans="1:4" x14ac:dyDescent="0.4">
      <c r="B7" t="s">
        <v>26</v>
      </c>
      <c r="C7" s="18">
        <v>1</v>
      </c>
      <c r="D7" s="13">
        <v>2.4556616643929059E-2</v>
      </c>
    </row>
    <row r="8" spans="1:4" x14ac:dyDescent="0.4">
      <c r="A8" t="s">
        <v>80</v>
      </c>
      <c r="C8" s="18">
        <v>11</v>
      </c>
      <c r="D8" s="13">
        <v>0.39699863574351979</v>
      </c>
    </row>
    <row r="9" spans="1:4" x14ac:dyDescent="0.4">
      <c r="A9" t="s">
        <v>14</v>
      </c>
      <c r="B9" t="s">
        <v>53</v>
      </c>
      <c r="C9" s="18">
        <v>4</v>
      </c>
      <c r="D9" s="13">
        <v>0.208731241473397</v>
      </c>
    </row>
    <row r="10" spans="1:4" x14ac:dyDescent="0.4">
      <c r="B10" t="s">
        <v>35</v>
      </c>
      <c r="C10" s="18">
        <v>4</v>
      </c>
      <c r="D10" s="13">
        <v>0.165075034106412</v>
      </c>
    </row>
    <row r="11" spans="1:4" x14ac:dyDescent="0.4">
      <c r="B11" t="s">
        <v>26</v>
      </c>
      <c r="C11" s="18">
        <v>3</v>
      </c>
      <c r="D11" s="13">
        <v>0.13642564802182811</v>
      </c>
    </row>
    <row r="12" spans="1:4" x14ac:dyDescent="0.4">
      <c r="B12" t="s">
        <v>21</v>
      </c>
      <c r="C12" s="18">
        <v>2</v>
      </c>
      <c r="D12" s="13">
        <v>9.2769440654843105E-2</v>
      </c>
    </row>
    <row r="13" spans="1:4" x14ac:dyDescent="0.4">
      <c r="A13" t="s">
        <v>81</v>
      </c>
      <c r="C13" s="18">
        <v>13</v>
      </c>
      <c r="D13" s="13">
        <v>0.60300136425648021</v>
      </c>
    </row>
    <row r="14" spans="1:4" x14ac:dyDescent="0.4">
      <c r="A14" t="s">
        <v>77</v>
      </c>
      <c r="C14" s="18">
        <v>24</v>
      </c>
      <c r="D14" s="13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tabSelected="1" workbookViewId="0">
      <selection activeCell="C3" sqref="C3:C26"/>
    </sheetView>
  </sheetViews>
  <sheetFormatPr defaultRowHeight="17.399999999999999" x14ac:dyDescent="0.4"/>
  <cols>
    <col min="2" max="2" width="11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_x000a_2는 여자" sqref="C3:C26" xr:uid="{0C857C82-5B60-4403-8528-050E5680519B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11" zoomScale="85" zoomScaleNormal="85" workbookViewId="0">
      <selection activeCell="L24" sqref="L24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B1" sqref="B1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{189AB950-F5E5-4151-B41E-0C1FD48C523B}</x14:id>
        </ext>
      </extLst>
    </cfRule>
    <cfRule type="dataBar" priority="3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{2E76ED6B-1187-4DA6-8A44-8071C8BE7CE9}</x14:id>
        </ext>
      </extLst>
    </cfRule>
    <cfRule type="dataBar" priority="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{EE123A81-3F8C-4885-8B74-6E910C5CE966}</x14:id>
        </ext>
      </extLst>
    </cfRule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{7F4A4477-BCEE-40DC-AA6A-5F2560047528}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89AB950-F5E5-4151-B41E-0C1FD48C523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E76ED6B-1187-4DA6-8A44-8071C8BE7CE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E123A81-3F8C-4885-8B74-6E910C5CE966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F4A4477-BCEE-40DC-AA6A-5F256004752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L14" sqref="L14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전선영</cp:lastModifiedBy>
  <dcterms:created xsi:type="dcterms:W3CDTF">2023-08-09T00:13:15Z</dcterms:created>
  <dcterms:modified xsi:type="dcterms:W3CDTF">2025-02-15T08:10:02Z</dcterms:modified>
</cp:coreProperties>
</file>