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2024 컴활 1급 실기 기출문제집_실습예제 240710 update\길벗컴활1급기출\02 최신기출유형\07회\"/>
    </mc:Choice>
  </mc:AlternateContent>
  <xr:revisionPtr revIDLastSave="0" documentId="13_ncr:1_{B59925D8-5161-4B9D-B974-829A6C20261E}" xr6:coauthVersionLast="47" xr6:coauthVersionMax="47" xr10:uidLastSave="{00000000-0000-0000-0000-000000000000}"/>
  <bookViews>
    <workbookView xWindow="28680" yWindow="-120" windowWidth="38640" windowHeight="15840" activeTab="3" xr2:uid="{812066B2-97CF-4D81-BA16-AB7A7A7E7780}"/>
  </bookViews>
  <sheets>
    <sheet name="기본작업" sheetId="1" r:id="rId1"/>
    <sheet name="계산작업" sheetId="2" r:id="rId2"/>
    <sheet name="분석작업-1" sheetId="5" r:id="rId3"/>
    <sheet name="분석작업-2" sheetId="4" r:id="rId4"/>
    <sheet name="기타작업-1" sheetId="6" r:id="rId5"/>
    <sheet name="기타작업-2" sheetId="7" r:id="rId6"/>
    <sheet name="기타작업-3" sheetId="8" r:id="rId7"/>
  </sheets>
  <functionGroups builtInGroupCount="19"/>
  <definedNames>
    <definedName name="_xlnm._FilterDatabase" localSheetId="0" hidden="1">기본작업!$A$2:$K$26</definedName>
    <definedName name="_xlnm.Criteria" localSheetId="0">기본작업!$A$28:$A$29</definedName>
    <definedName name="_xlnm.Extract" localSheetId="0">기본작업!$A$31:$E$31</definedName>
    <definedName name="_xlnm.Print_Area" localSheetId="0">기본작업!$A$2:$K$26</definedName>
  </definedNames>
  <calcPr calcId="191029"/>
  <pivotCaches>
    <pivotCache cacheId="5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2" i="2" l="1"/>
  <c r="I33" i="2"/>
  <c r="I34" i="2"/>
  <c r="I35" i="2"/>
  <c r="I36" i="2"/>
  <c r="I37" i="2"/>
  <c r="I31" i="2"/>
  <c r="H32" i="2" a="1"/>
  <c r="H32" i="2" s="1"/>
  <c r="H33" i="2" a="1"/>
  <c r="H33" i="2"/>
  <c r="H34" i="2" a="1"/>
  <c r="H34" i="2" s="1"/>
  <c r="H35" i="2" a="1"/>
  <c r="H35" i="2"/>
  <c r="H36" i="2" a="1"/>
  <c r="H36" i="2" s="1"/>
  <c r="H37" i="2" a="1"/>
  <c r="H37" i="2" s="1"/>
  <c r="H31" i="2" a="1"/>
  <c r="H31" i="2" s="1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4" i="2"/>
  <c r="A29" i="1"/>
  <c r="J5" i="2" a="1"/>
  <c r="J7" i="2" a="1"/>
  <c r="J9" i="2" a="1"/>
  <c r="J11" i="2" a="1"/>
  <c r="J13" i="2" a="1"/>
  <c r="J15" i="2" a="1"/>
  <c r="J17" i="2" a="1"/>
  <c r="J19" i="2" a="1"/>
  <c r="J21" i="2" a="1"/>
  <c r="J27" i="2" a="1"/>
  <c r="J6" i="2" a="1"/>
  <c r="J8" i="2" a="1"/>
  <c r="J10" i="2" a="1"/>
  <c r="J12" i="2" a="1"/>
  <c r="J14" i="2" a="1"/>
  <c r="J16" i="2" a="1"/>
  <c r="J18" i="2" a="1"/>
  <c r="J20" i="2" a="1"/>
  <c r="J22" i="2" a="1"/>
  <c r="J24" i="2" a="1"/>
  <c r="J26" i="2" a="1"/>
  <c r="J23" i="2" a="1"/>
  <c r="J25" i="2" a="1"/>
  <c r="J4" i="2" a="1"/>
  <c r="J25" i="2" l="1"/>
  <c r="J23" i="2"/>
  <c r="J26" i="2"/>
  <c r="J24" i="2"/>
  <c r="J22" i="2"/>
  <c r="J20" i="2"/>
  <c r="J18" i="2"/>
  <c r="J16" i="2"/>
  <c r="J14" i="2"/>
  <c r="J12" i="2"/>
  <c r="J10" i="2"/>
  <c r="J8" i="2"/>
  <c r="J6" i="2"/>
  <c r="J27" i="2"/>
  <c r="J21" i="2"/>
  <c r="J19" i="2"/>
  <c r="J17" i="2"/>
  <c r="J15" i="2"/>
  <c r="J13" i="2"/>
  <c r="J11" i="2"/>
  <c r="J9" i="2"/>
  <c r="J7" i="2"/>
  <c r="J5" i="2"/>
  <c r="J4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65C2AC7-5A78-4211-B54C-2F95E22AA35D}" keepAlive="1" name="쿼리 - 문화센터 xlsx" description="통합 문서의 '문화센터 xlsx' 쿼리에 대한 연결입니다." type="5" refreshedVersion="0" background="1">
    <dbPr connection="Provider=Microsoft.Mashup.OleDb.1;Data Source=$Workbook$;Location=&quot;문화센터 xlsx&quot;;Extended Properties=&quot;&quot;" command="SELECT * FROM [문화센터 xlsx]"/>
  </connection>
  <connection id="2" xr16:uid="{8C5D9589-A11F-4DC9-8961-6315139E629F}" keepAlive="1" name="쿼리 - 상반기수강현황" description="통합 문서의 '상반기수강현황' 쿼리에 대한 연결입니다." type="5" refreshedVersion="8" background="1">
    <dbPr connection="Provider=Microsoft.Mashup.OleDb.1;Data Source=$Workbook$;Location=상반기수강현황;Extended Properties=&quot;&quot;" command="SELECT * FROM [상반기수강현황]"/>
  </connection>
  <connection id="3" xr16:uid="{929F63B9-5FBC-4F2A-A91A-CA4E835EA52F}" keepAlive="1" name="쿼리 - 상반기수강현황 (2)" description="통합 문서의 '상반기수강현황 (2)' 쿼리에 대한 연결입니다." type="5" refreshedVersion="8" background="1">
    <dbPr connection="Provider=Microsoft.Mashup.OleDb.1;Data Source=$Workbook$;Location=&quot;상반기수강현황 (2)&quot;;Extended Properties=&quot;&quot;" command="SELECT * FROM [상반기수강현황 (2)]"/>
  </connection>
  <connection id="4" xr16:uid="{09BE46C7-D056-43D1-853B-D225A12C9604}" keepAlive="1" name="쿼리 - 상반기수강현황 (3)" description="통합 문서의 '상반기수강현황 (3)' 쿼리에 대한 연결입니다." type="5" refreshedVersion="8" background="1">
    <dbPr connection="Provider=Microsoft.Mashup.OleDb.1;Data Source=$Workbook$;Location=&quot;상반기수강현황 (3)&quot;;Extended Properties=&quot;&quot;" command="SELECT * FROM [상반기수강현황 (3)]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<sst xmlns="http://schemas.openxmlformats.org/spreadsheetml/2006/main" count="476" uniqueCount="82">
  <si>
    <t>강사명</t>
  </si>
  <si>
    <t>강사코드</t>
  </si>
  <si>
    <t>수업과목</t>
  </si>
  <si>
    <t>성별</t>
  </si>
  <si>
    <t>수강인원</t>
  </si>
  <si>
    <t>근무시간</t>
  </si>
  <si>
    <t>근무일수</t>
  </si>
  <si>
    <t>월급여액</t>
  </si>
  <si>
    <t>수당</t>
  </si>
  <si>
    <t>세금</t>
  </si>
  <si>
    <t>실지급액</t>
  </si>
  <si>
    <t>이원형</t>
  </si>
  <si>
    <t>SM127</t>
  </si>
  <si>
    <t>스포츠댄스</t>
  </si>
  <si>
    <t>여</t>
  </si>
  <si>
    <t>이준성</t>
  </si>
  <si>
    <t>MM154</t>
  </si>
  <si>
    <t>음악줄넘기</t>
  </si>
  <si>
    <t>남</t>
  </si>
  <si>
    <t>윤여송</t>
  </si>
  <si>
    <t>BY274</t>
  </si>
  <si>
    <t>바이올린</t>
  </si>
  <si>
    <t>강영춘</t>
  </si>
  <si>
    <t>BM124</t>
  </si>
  <si>
    <t>정태은</t>
  </si>
  <si>
    <t>NY221</t>
  </si>
  <si>
    <t>네일아트</t>
  </si>
  <si>
    <t>최재석</t>
  </si>
  <si>
    <t>MM185</t>
  </si>
  <si>
    <t>홍지원</t>
  </si>
  <si>
    <t>NY245</t>
  </si>
  <si>
    <t>이무성</t>
  </si>
  <si>
    <t>MM105</t>
  </si>
  <si>
    <t>이나영</t>
  </si>
  <si>
    <t>YY210</t>
  </si>
  <si>
    <t>요가</t>
  </si>
  <si>
    <t>강흥식</t>
  </si>
  <si>
    <t>MM120</t>
  </si>
  <si>
    <t>이한나</t>
  </si>
  <si>
    <t>YY251</t>
  </si>
  <si>
    <t>이원섭</t>
  </si>
  <si>
    <t>NM121</t>
  </si>
  <si>
    <t>표정희</t>
  </si>
  <si>
    <t>NY231</t>
  </si>
  <si>
    <t>이응표</t>
  </si>
  <si>
    <t>DM112</t>
  </si>
  <si>
    <t>김유식</t>
  </si>
  <si>
    <t>김일심</t>
  </si>
  <si>
    <t>YY228</t>
  </si>
  <si>
    <t>박유리</t>
  </si>
  <si>
    <t>LY214</t>
  </si>
  <si>
    <t>김윤미</t>
  </si>
  <si>
    <t>BY242</t>
  </si>
  <si>
    <t>발레</t>
  </si>
  <si>
    <t>조미영</t>
  </si>
  <si>
    <t>BY231</t>
  </si>
  <si>
    <t>유민정</t>
  </si>
  <si>
    <t>BY220</t>
  </si>
  <si>
    <t>정환호</t>
  </si>
  <si>
    <t>SM121</t>
  </si>
  <si>
    <t>황규민</t>
  </si>
  <si>
    <t>최대훈</t>
  </si>
  <si>
    <t>HM154</t>
  </si>
  <si>
    <t>하모니카</t>
  </si>
  <si>
    <t>최준선</t>
  </si>
  <si>
    <t>BY254</t>
  </si>
  <si>
    <t>[표1]</t>
  </si>
  <si>
    <t>보너스</t>
  </si>
  <si>
    <t>[표2]</t>
  </si>
  <si>
    <t>[표3]</t>
  </si>
  <si>
    <t>전체 근무시간</t>
  </si>
  <si>
    <t>수강인원 합계</t>
  </si>
  <si>
    <t>월급여액 평균</t>
  </si>
  <si>
    <t>[표1] 수업과목별 평균</t>
  </si>
  <si>
    <t>DM128</t>
  </si>
  <si>
    <t>YY289</t>
  </si>
  <si>
    <t>조건</t>
    <phoneticPr fontId="1" type="noConversion"/>
  </si>
  <si>
    <t>총합계</t>
  </si>
  <si>
    <t>남 요약</t>
  </si>
  <si>
    <t>여 요약</t>
  </si>
  <si>
    <t>인원수</t>
  </si>
  <si>
    <t>합계 : 월급여액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</si>
</sst>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₩&quot;* #,##0_-;\-&quot;₩&quot;* #,##0_-;_-&quot;₩&quot;* &quot;-&quot;_-;_-@_-"/>
    <numFmt numFmtId="41" formatCode="_-* #,##0_-;\-* #,##0_-;_-* &quot;-&quot;_-;_-@_-"/>
    <numFmt numFmtId="179" formatCode="[Blue][=1]&quot;남자&quot;;[Red][=2]&quot;여자&quot;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/>
  </cellStyleXfs>
  <cellXfs count="1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4" fillId="0" borderId="1" xfId="2" applyFont="1" applyBorder="1" applyAlignment="1">
      <alignment horizontal="center" wrapText="1"/>
    </xf>
    <xf numFmtId="42" fontId="0" fillId="0" borderId="1" xfId="1" applyFont="1" applyBorder="1">
      <alignment vertical="center"/>
    </xf>
    <xf numFmtId="0" fontId="0" fillId="0" borderId="2" xfId="0" applyBorder="1" applyAlignment="1">
      <alignment horizontal="center" vertical="center"/>
    </xf>
    <xf numFmtId="9" fontId="0" fillId="0" borderId="1" xfId="0" applyNumberFormat="1" applyBorder="1">
      <alignment vertical="center"/>
    </xf>
    <xf numFmtId="42" fontId="0" fillId="0" borderId="1" xfId="0" applyNumberFormat="1" applyBorder="1">
      <alignment vertical="center"/>
    </xf>
    <xf numFmtId="0" fontId="0" fillId="0" borderId="1" xfId="0" applyBorder="1" applyAlignment="1">
      <alignment horizontal="right" vertical="center"/>
    </xf>
    <xf numFmtId="41" fontId="0" fillId="0" borderId="1" xfId="0" applyNumberFormat="1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NumberFormat="1">
      <alignment vertical="center"/>
    </xf>
    <xf numFmtId="0" fontId="0" fillId="0" borderId="0" xfId="0" pivotButton="1">
      <alignment vertical="center"/>
    </xf>
    <xf numFmtId="10" fontId="0" fillId="0" borderId="0" xfId="0" applyNumberFormat="1">
      <alignment vertical="center"/>
    </xf>
    <xf numFmtId="179" fontId="0" fillId="0" borderId="1" xfId="0" applyNumberFormat="1" applyBorder="1" applyAlignment="1">
      <alignment horizontal="center" vertical="center"/>
    </xf>
  </cellXfs>
  <cellStyles count="3">
    <cellStyle name="통화 [0]" xfId="1" builtinId="7"/>
    <cellStyle name="표준" xfId="0" builtinId="0"/>
    <cellStyle name="표준_계산작업" xfId="2" xr:uid="{D9CBE220-9D89-46A2-9DD8-8A79BB8AE892}"/>
  </cellStyles>
  <dxfs count="1">
    <dxf>
      <font>
        <b val="0"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수업과목별 수강인원 및 월급여액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'기타작업-1'!$D$3</c:f>
              <c:strCache>
                <c:ptCount val="1"/>
                <c:pt idx="0">
                  <c:v>월급여액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'기타작업-1'!$B$4:$B$10</c:f>
              <c:strCache>
                <c:ptCount val="7"/>
                <c:pt idx="0">
                  <c:v>네일아트</c:v>
                </c:pt>
                <c:pt idx="1">
                  <c:v>바이올린</c:v>
                </c:pt>
                <c:pt idx="2">
                  <c:v>발레</c:v>
                </c:pt>
                <c:pt idx="3">
                  <c:v>스포츠댄스</c:v>
                </c:pt>
                <c:pt idx="4">
                  <c:v>요가</c:v>
                </c:pt>
                <c:pt idx="5">
                  <c:v>음악줄넘기</c:v>
                </c:pt>
                <c:pt idx="6">
                  <c:v>하모니카</c:v>
                </c:pt>
              </c:strCache>
            </c:strRef>
          </c:cat>
          <c:val>
            <c:numRef>
              <c:f>'기타작업-1'!$D$4:$D$10</c:f>
              <c:numCache>
                <c:formatCode>_("₩"* #,##0_);_("₩"* \(#,##0\);_("₩"* "-"_);_(@_)</c:formatCode>
                <c:ptCount val="7"/>
                <c:pt idx="0">
                  <c:v>1600000</c:v>
                </c:pt>
                <c:pt idx="1">
                  <c:v>2400000</c:v>
                </c:pt>
                <c:pt idx="2">
                  <c:v>2400000</c:v>
                </c:pt>
                <c:pt idx="3">
                  <c:v>2860000</c:v>
                </c:pt>
                <c:pt idx="4">
                  <c:v>1280000</c:v>
                </c:pt>
                <c:pt idx="5">
                  <c:v>3000000</c:v>
                </c:pt>
                <c:pt idx="6">
                  <c:v>1920000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56-4EF1-AE71-A87AEC8F89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61533455"/>
        <c:axId val="1061532975"/>
      </c:barChart>
      <c:lineChart>
        <c:grouping val="standar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수강인원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'기타작업-1'!$B$4:$B$10</c:f>
              <c:strCache>
                <c:ptCount val="7"/>
                <c:pt idx="0">
                  <c:v>네일아트</c:v>
                </c:pt>
                <c:pt idx="1">
                  <c:v>바이올린</c:v>
                </c:pt>
                <c:pt idx="2">
                  <c:v>발레</c:v>
                </c:pt>
                <c:pt idx="3">
                  <c:v>스포츠댄스</c:v>
                </c:pt>
                <c:pt idx="4">
                  <c:v>요가</c:v>
                </c:pt>
                <c:pt idx="5">
                  <c:v>음악줄넘기</c:v>
                </c:pt>
                <c:pt idx="6">
                  <c:v>하모니카</c:v>
                </c:pt>
              </c:strCache>
            </c:strRef>
          </c:cat>
          <c:val>
            <c:numRef>
              <c:f>'기타작업-1'!$C$4:$C$10</c:f>
              <c:numCache>
                <c:formatCode>General</c:formatCode>
                <c:ptCount val="7"/>
                <c:pt idx="0">
                  <c:v>18</c:v>
                </c:pt>
                <c:pt idx="1">
                  <c:v>42</c:v>
                </c:pt>
                <c:pt idx="2">
                  <c:v>21</c:v>
                </c:pt>
                <c:pt idx="3">
                  <c:v>63</c:v>
                </c:pt>
                <c:pt idx="4">
                  <c:v>26</c:v>
                </c:pt>
                <c:pt idx="5">
                  <c:v>69</c:v>
                </c:pt>
                <c:pt idx="6">
                  <c:v>42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B56-4EF1-AE71-A87AEC8F89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905344"/>
        <c:axId val="25523184"/>
      </c:lineChart>
      <c:catAx>
        <c:axId val="2890534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수업과목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5523184"/>
        <c:crosses val="autoZero"/>
        <c:auto val="1"/>
        <c:lblAlgn val="ctr"/>
        <c:lblOffset val="100"/>
        <c:noMultiLvlLbl val="0"/>
      </c:catAx>
      <c:valAx>
        <c:axId val="25523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인원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8905344"/>
        <c:crosses val="autoZero"/>
        <c:crossBetween val="between"/>
      </c:valAx>
      <c:valAx>
        <c:axId val="1061532975"/>
        <c:scaling>
          <c:orientation val="minMax"/>
        </c:scaling>
        <c:delete val="0"/>
        <c:axPos val="r"/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&quot;₩&quot;* #,##0_);_(&quot;₩&quot;* \(#,##0\);_(&quot;₩&quot;* &quot;-&quot;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061533455"/>
        <c:crosses val="max"/>
        <c:crossBetween val="between"/>
      </c:valAx>
      <c:catAx>
        <c:axId val="106153345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61532975"/>
        <c:auto val="1"/>
        <c:lblAlgn val="ctr"/>
        <c:lblOffset val="100"/>
        <c:noMultiLvlLbl val="0"/>
      </c:cat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12700" cap="flat" cmpd="sng" algn="ctr">
      <a:solidFill>
        <a:schemeClr val="dk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9</xdr:col>
      <xdr:colOff>0</xdr:colOff>
      <xdr:row>32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19050</xdr:colOff>
          <xdr:row>1</xdr:row>
          <xdr:rowOff>19050</xdr:rowOff>
        </xdr:from>
        <xdr:to>
          <xdr:col>9</xdr:col>
          <xdr:colOff>9525</xdr:colOff>
          <xdr:row>3</xdr:row>
          <xdr:rowOff>9525</xdr:rowOff>
        </xdr:to>
        <xdr:sp macro="" textlink="">
          <xdr:nvSpPr>
            <xdr:cNvPr id="12289" name="Button 1" hidden="1">
              <a:extLst>
                <a:ext uri="{63B3BB69-23CF-44E3-9099-C40C66FF867C}">
                  <a14:compatExt spid="_x0000_s12289"/>
                </a:ext>
                <a:ext uri="{FF2B5EF4-FFF2-40B4-BE49-F238E27FC236}">
                  <a16:creationId xmlns:a16="http://schemas.microsoft.com/office/drawing/2014/main" id="{00000000-0008-0000-0500-00000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성별표시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9525</xdr:colOff>
          <xdr:row>3</xdr:row>
          <xdr:rowOff>200025</xdr:rowOff>
        </xdr:from>
        <xdr:to>
          <xdr:col>9</xdr:col>
          <xdr:colOff>28575</xdr:colOff>
          <xdr:row>6</xdr:row>
          <xdr:rowOff>19050</xdr:rowOff>
        </xdr:to>
        <xdr:sp macro="" textlink="">
          <xdr:nvSpPr>
            <xdr:cNvPr id="12290" name="Button 2" hidden="1">
              <a:extLst>
                <a:ext uri="{63B3BB69-23CF-44E3-9099-C40C66FF867C}">
                  <a14:compatExt spid="_x0000_s12290"/>
                </a:ext>
                <a:ext uri="{FF2B5EF4-FFF2-40B4-BE49-F238E27FC236}">
                  <a16:creationId xmlns:a16="http://schemas.microsoft.com/office/drawing/2014/main" id="{00000000-0008-0000-0500-00000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조건부서식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</xdr:row>
          <xdr:rowOff>0</xdr:rowOff>
        </xdr:from>
        <xdr:to>
          <xdr:col>11</xdr:col>
          <xdr:colOff>0</xdr:colOff>
          <xdr:row>3</xdr:row>
          <xdr:rowOff>0</xdr:rowOff>
        </xdr:to>
        <xdr:sp macro="" textlink="">
          <xdr:nvSpPr>
            <xdr:cNvPr id="7169" name="cmd강사검색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6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형남" refreshedDate="45714.591738773146" backgroundQuery="1" createdVersion="8" refreshedVersion="8" minRefreshableVersion="3" recordCount="24" xr:uid="{C7092A07-5C6F-4729-8A4E-F0D891A46D7D}">
  <cacheSource type="external" connectionId="4"/>
  <cacheFields count="11">
    <cacheField name="강사명" numFmtId="0">
      <sharedItems count="24">
        <s v="박유리"/>
        <s v="김윤미"/>
        <s v="조미영"/>
        <s v="윤여송"/>
        <s v="강영춘"/>
        <s v="정태은"/>
        <s v="홍지원"/>
        <s v="황규민"/>
        <s v="이한나"/>
        <s v="최재석"/>
        <s v="최준선"/>
        <s v="이원형"/>
        <s v="이준성"/>
        <s v="이원섭"/>
        <s v="표정희"/>
        <s v="이응표"/>
        <s v="김유식"/>
        <s v="김일심"/>
        <s v="이나영"/>
        <s v="이무성"/>
        <s v="강흥식"/>
        <s v="유민정"/>
        <s v="정환호"/>
        <s v="최대훈"/>
      </sharedItems>
    </cacheField>
    <cacheField name="강사코드" numFmtId="0">
      <sharedItems count="22">
        <s v="LY214"/>
        <s v="BY242"/>
        <s v="BY231"/>
        <s v="BY274"/>
        <s v="BM124"/>
        <s v="NY221"/>
        <s v="NY245"/>
        <s v="YY210"/>
        <s v="YY251"/>
        <s v="MM185"/>
        <s v="BY254"/>
        <s v="SM127"/>
        <s v="MM154"/>
        <s v="NM121"/>
        <s v="NY231"/>
        <s v="DM112"/>
        <s v="YY228"/>
        <s v="MM105"/>
        <s v="MM120"/>
        <s v="BY220"/>
        <s v="SM121"/>
        <s v="HM154"/>
      </sharedItems>
    </cacheField>
    <cacheField name="수업과목" numFmtId="0">
      <sharedItems count="7">
        <s v="바이올린"/>
        <s v="발레"/>
        <s v="네일아트"/>
        <s v="요가"/>
        <s v="음악줄넘기"/>
        <s v="스포츠댄스"/>
        <s v="하모니카"/>
      </sharedItems>
    </cacheField>
    <cacheField name="성별" numFmtId="0">
      <sharedItems count="2">
        <s v="여"/>
        <s v="남"/>
      </sharedItems>
    </cacheField>
    <cacheField name="수강인원" numFmtId="0">
      <sharedItems containsSemiMixedTypes="0" containsString="0" containsNumber="1" containsInteger="1" minValue="12" maxValue="175" count="18">
        <n v="15"/>
        <n v="18"/>
        <n v="45"/>
        <n v="60"/>
        <n v="42"/>
        <n v="72"/>
        <n v="26"/>
        <n v="75"/>
        <n v="50"/>
        <n v="93"/>
        <n v="175"/>
        <n v="12"/>
        <n v="63"/>
        <n v="46"/>
        <n v="20"/>
        <n v="69"/>
        <n v="21"/>
        <n v="57"/>
      </sharedItems>
    </cacheField>
    <cacheField name="근무시간" numFmtId="0">
      <sharedItems containsSemiMixedTypes="0" containsString="0" containsNumber="1" containsInteger="1" minValue="1" maxValue="6" count="5">
        <n v="3"/>
        <n v="5"/>
        <n v="2"/>
        <n v="6"/>
        <n v="1"/>
      </sharedItems>
    </cacheField>
    <cacheField name="근무일수" numFmtId="0">
      <sharedItems containsSemiMixedTypes="0" containsString="0" containsNumber="1" containsInteger="1" minValue="10" maxValue="30" count="7">
        <n v="12"/>
        <n v="20"/>
        <n v="30"/>
        <n v="16"/>
        <n v="18"/>
        <n v="24"/>
        <n v="10"/>
      </sharedItems>
    </cacheField>
    <cacheField name="월급여액" numFmtId="0">
      <sharedItems containsSemiMixedTypes="0" containsString="0" containsNumber="1" containsInteger="1" minValue="800000" maxValue="6000000" count="13">
        <n v="1440000"/>
        <n v="2400000"/>
        <n v="6000000"/>
        <n v="4000000"/>
        <n v="1600000"/>
        <n v="4800000"/>
        <n v="1280000"/>
        <n v="2880000"/>
        <n v="3600000"/>
        <n v="2160000"/>
        <n v="1920000"/>
        <n v="800000"/>
        <n v="960000"/>
      </sharedItems>
    </cacheField>
    <cacheField name="수당" numFmtId="0">
      <sharedItems containsSemiMixedTypes="0" containsString="0" containsNumber="1" containsInteger="1" minValue="40000" maxValue="480000" count="15">
        <n v="43200"/>
        <n v="120000"/>
        <n v="420000"/>
        <n v="280000"/>
        <n v="168000"/>
        <n v="48000"/>
        <n v="480000"/>
        <n v="64000"/>
        <n v="72000"/>
        <n v="288000"/>
        <n v="360000"/>
        <n v="151200"/>
        <n v="96000"/>
        <n v="40000"/>
        <n v="252000"/>
      </sharedItems>
    </cacheField>
    <cacheField name="세금" numFmtId="0">
      <sharedItems containsSemiMixedTypes="0" containsString="0" containsNumber="1" containsInteger="1" minValue="126000" maxValue="963000" count="16">
        <n v="222480"/>
        <n v="378000"/>
        <n v="963000"/>
        <n v="642000"/>
        <n v="385200"/>
        <n v="247200"/>
        <n v="792000"/>
        <n v="201600"/>
        <n v="226800"/>
        <n v="475200"/>
        <n v="594000"/>
        <n v="346680"/>
        <n v="302400"/>
        <n v="126000"/>
        <n v="577800"/>
        <n v="151200"/>
      </sharedItems>
    </cacheField>
    <cacheField name="실지급액" numFmtId="0">
      <sharedItems containsSemiMixedTypes="0" containsString="0" containsNumber="1" containsInteger="1" minValue="714000" maxValue="5457000" count="16">
        <n v="1260720"/>
        <n v="2142000"/>
        <n v="5457000"/>
        <n v="3638000"/>
        <n v="2182800"/>
        <n v="1400800"/>
        <n v="4488000"/>
        <n v="1142400"/>
        <n v="1285200"/>
        <n v="2692800"/>
        <n v="3366000"/>
        <n v="1964520"/>
        <n v="1713600"/>
        <n v="714000"/>
        <n v="3274200"/>
        <n v="85680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4">
  <r>
    <x v="0"/>
    <x v="0"/>
    <x v="0"/>
    <x v="0"/>
    <x v="0"/>
    <x v="0"/>
    <x v="0"/>
    <x v="0"/>
    <x v="0"/>
    <x v="0"/>
    <x v="0"/>
  </r>
  <r>
    <x v="1"/>
    <x v="1"/>
    <x v="1"/>
    <x v="0"/>
    <x v="1"/>
    <x v="0"/>
    <x v="1"/>
    <x v="1"/>
    <x v="1"/>
    <x v="1"/>
    <x v="1"/>
  </r>
  <r>
    <x v="2"/>
    <x v="2"/>
    <x v="1"/>
    <x v="0"/>
    <x v="2"/>
    <x v="1"/>
    <x v="2"/>
    <x v="2"/>
    <x v="2"/>
    <x v="2"/>
    <x v="2"/>
  </r>
  <r>
    <x v="3"/>
    <x v="3"/>
    <x v="0"/>
    <x v="0"/>
    <x v="3"/>
    <x v="1"/>
    <x v="1"/>
    <x v="3"/>
    <x v="3"/>
    <x v="3"/>
    <x v="3"/>
  </r>
  <r>
    <x v="4"/>
    <x v="4"/>
    <x v="0"/>
    <x v="1"/>
    <x v="4"/>
    <x v="0"/>
    <x v="1"/>
    <x v="1"/>
    <x v="4"/>
    <x v="4"/>
    <x v="4"/>
  </r>
  <r>
    <x v="5"/>
    <x v="5"/>
    <x v="2"/>
    <x v="0"/>
    <x v="1"/>
    <x v="2"/>
    <x v="1"/>
    <x v="4"/>
    <x v="5"/>
    <x v="5"/>
    <x v="5"/>
  </r>
  <r>
    <x v="6"/>
    <x v="6"/>
    <x v="2"/>
    <x v="0"/>
    <x v="5"/>
    <x v="3"/>
    <x v="1"/>
    <x v="5"/>
    <x v="6"/>
    <x v="6"/>
    <x v="6"/>
  </r>
  <r>
    <x v="7"/>
    <x v="7"/>
    <x v="3"/>
    <x v="0"/>
    <x v="6"/>
    <x v="2"/>
    <x v="3"/>
    <x v="6"/>
    <x v="7"/>
    <x v="7"/>
    <x v="7"/>
  </r>
  <r>
    <x v="8"/>
    <x v="8"/>
    <x v="3"/>
    <x v="0"/>
    <x v="7"/>
    <x v="1"/>
    <x v="1"/>
    <x v="3"/>
    <x v="3"/>
    <x v="3"/>
    <x v="3"/>
  </r>
  <r>
    <x v="9"/>
    <x v="9"/>
    <x v="4"/>
    <x v="1"/>
    <x v="8"/>
    <x v="2"/>
    <x v="4"/>
    <x v="0"/>
    <x v="8"/>
    <x v="8"/>
    <x v="8"/>
  </r>
  <r>
    <x v="10"/>
    <x v="10"/>
    <x v="1"/>
    <x v="0"/>
    <x v="4"/>
    <x v="2"/>
    <x v="4"/>
    <x v="0"/>
    <x v="8"/>
    <x v="8"/>
    <x v="8"/>
  </r>
  <r>
    <x v="11"/>
    <x v="11"/>
    <x v="5"/>
    <x v="1"/>
    <x v="9"/>
    <x v="0"/>
    <x v="5"/>
    <x v="7"/>
    <x v="9"/>
    <x v="9"/>
    <x v="9"/>
  </r>
  <r>
    <x v="12"/>
    <x v="12"/>
    <x v="4"/>
    <x v="1"/>
    <x v="10"/>
    <x v="1"/>
    <x v="4"/>
    <x v="8"/>
    <x v="10"/>
    <x v="10"/>
    <x v="10"/>
  </r>
  <r>
    <x v="13"/>
    <x v="13"/>
    <x v="2"/>
    <x v="1"/>
    <x v="11"/>
    <x v="2"/>
    <x v="4"/>
    <x v="0"/>
    <x v="0"/>
    <x v="0"/>
    <x v="0"/>
  </r>
  <r>
    <x v="14"/>
    <x v="14"/>
    <x v="2"/>
    <x v="0"/>
    <x v="1"/>
    <x v="2"/>
    <x v="1"/>
    <x v="4"/>
    <x v="5"/>
    <x v="5"/>
    <x v="5"/>
  </r>
  <r>
    <x v="15"/>
    <x v="15"/>
    <x v="5"/>
    <x v="1"/>
    <x v="12"/>
    <x v="0"/>
    <x v="4"/>
    <x v="9"/>
    <x v="11"/>
    <x v="11"/>
    <x v="11"/>
  </r>
  <r>
    <x v="16"/>
    <x v="15"/>
    <x v="5"/>
    <x v="1"/>
    <x v="13"/>
    <x v="2"/>
    <x v="5"/>
    <x v="10"/>
    <x v="12"/>
    <x v="12"/>
    <x v="12"/>
  </r>
  <r>
    <x v="17"/>
    <x v="16"/>
    <x v="3"/>
    <x v="0"/>
    <x v="4"/>
    <x v="2"/>
    <x v="6"/>
    <x v="11"/>
    <x v="13"/>
    <x v="13"/>
    <x v="13"/>
  </r>
  <r>
    <x v="18"/>
    <x v="7"/>
    <x v="3"/>
    <x v="0"/>
    <x v="7"/>
    <x v="1"/>
    <x v="4"/>
    <x v="8"/>
    <x v="14"/>
    <x v="14"/>
    <x v="14"/>
  </r>
  <r>
    <x v="19"/>
    <x v="17"/>
    <x v="4"/>
    <x v="1"/>
    <x v="14"/>
    <x v="4"/>
    <x v="5"/>
    <x v="12"/>
    <x v="5"/>
    <x v="15"/>
    <x v="15"/>
  </r>
  <r>
    <x v="20"/>
    <x v="18"/>
    <x v="4"/>
    <x v="1"/>
    <x v="15"/>
    <x v="0"/>
    <x v="1"/>
    <x v="1"/>
    <x v="4"/>
    <x v="4"/>
    <x v="4"/>
  </r>
  <r>
    <x v="21"/>
    <x v="19"/>
    <x v="1"/>
    <x v="0"/>
    <x v="16"/>
    <x v="0"/>
    <x v="1"/>
    <x v="1"/>
    <x v="1"/>
    <x v="1"/>
    <x v="1"/>
  </r>
  <r>
    <x v="22"/>
    <x v="20"/>
    <x v="5"/>
    <x v="1"/>
    <x v="17"/>
    <x v="0"/>
    <x v="4"/>
    <x v="9"/>
    <x v="11"/>
    <x v="11"/>
    <x v="11"/>
  </r>
  <r>
    <x v="23"/>
    <x v="21"/>
    <x v="6"/>
    <x v="1"/>
    <x v="4"/>
    <x v="2"/>
    <x v="5"/>
    <x v="10"/>
    <x v="12"/>
    <x v="12"/>
    <x v="1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1F6F03A-FC2C-43B4-B7E9-7F63836757A1}" name="피벗 테이블3" cacheId="5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compactData="0" multipleFieldFilters="0" fieldListSortAscending="1">
  <location ref="A2:D14" firstHeaderRow="0" firstDataRow="1" firstDataCol="2"/>
  <pivotFields count="11">
    <pivotField name="강사명" dataField="1" compact="0" outline="0" showAll="0">
      <items count="25">
        <item x="4"/>
        <item x="20"/>
        <item x="16"/>
        <item x="1"/>
        <item x="17"/>
        <item x="0"/>
        <item x="21"/>
        <item x="3"/>
        <item x="18"/>
        <item x="19"/>
        <item x="13"/>
        <item x="11"/>
        <item x="15"/>
        <item x="12"/>
        <item x="8"/>
        <item x="5"/>
        <item x="22"/>
        <item x="2"/>
        <item x="23"/>
        <item x="9"/>
        <item x="10"/>
        <item x="14"/>
        <item x="6"/>
        <item x="7"/>
        <item t="default"/>
      </items>
    </pivotField>
    <pivotField compact="0" outline="0" showAll="0"/>
    <pivotField axis="axisRow" compact="0" outline="0" showAll="0" sortType="descending">
      <items count="8">
        <item x="6"/>
        <item x="4"/>
        <item x="3"/>
        <item x="5"/>
        <item x="1"/>
        <item x="0"/>
        <item x="2"/>
        <item t="default"/>
      </items>
      <autoSortScope>
        <pivotArea dataOnly="0" outline="0" fieldPosition="0">
          <references count="1">
            <reference field="4294967294" count="1" selected="0">
              <x v="1"/>
            </reference>
          </references>
        </pivotArea>
      </autoSortScope>
    </pivotField>
    <pivotField axis="axisRow" compact="0" outline="0" showAll="0">
      <items count="3">
        <item x="1"/>
        <item x="0"/>
        <item t="default"/>
      </items>
    </pivotField>
    <pivotField compact="0" outline="0" showAll="0">
      <items count="19">
        <item x="11"/>
        <item x="0"/>
        <item x="1"/>
        <item x="14"/>
        <item x="16"/>
        <item x="6"/>
        <item x="4"/>
        <item x="2"/>
        <item x="13"/>
        <item x="8"/>
        <item x="17"/>
        <item x="3"/>
        <item x="12"/>
        <item x="15"/>
        <item x="5"/>
        <item x="7"/>
        <item x="9"/>
        <item x="10"/>
        <item t="default"/>
      </items>
    </pivotField>
    <pivotField compact="0" outline="0" showAll="0"/>
    <pivotField compact="0" outline="0" showAll="0"/>
    <pivotField dataField="1" compact="0" outline="0" showAll="0"/>
    <pivotField compact="0" outline="0" showAll="0"/>
    <pivotField compact="0" outline="0" showAll="0"/>
    <pivotField compact="0" outline="0" showAll="0"/>
  </pivotFields>
  <rowFields count="2">
    <field x="3"/>
    <field x="2"/>
  </rowFields>
  <rowItems count="12">
    <i>
      <x/>
      <x v="3"/>
    </i>
    <i r="1">
      <x v="1"/>
    </i>
    <i r="1">
      <x v="5"/>
    </i>
    <i r="1">
      <x/>
    </i>
    <i r="1">
      <x v="6"/>
    </i>
    <i t="default">
      <x/>
    </i>
    <i>
      <x v="1"/>
      <x v="4"/>
    </i>
    <i r="1">
      <x v="2"/>
    </i>
    <i r="1">
      <x v="6"/>
    </i>
    <i r="1">
      <x v="5"/>
    </i>
    <i t="default"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인원수" fld="0" subtotal="count" baseField="2" baseItem="0"/>
    <dataField name="합계 : 월급여액" fld="7" showDataAs="percentOfTotal" baseField="2" baseItem="0" numFmtId="10"/>
  </dataField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K38"/>
  <sheetViews>
    <sheetView workbookViewId="0">
      <selection activeCell="O15" sqref="O15"/>
    </sheetView>
  </sheetViews>
  <sheetFormatPr defaultRowHeight="16.5" x14ac:dyDescent="0.3"/>
  <cols>
    <col min="1" max="1" width="7.875" bestFit="1" customWidth="1"/>
    <col min="2" max="2" width="11" bestFit="1" customWidth="1"/>
    <col min="3" max="3" width="11.75" bestFit="1" customWidth="1"/>
    <col min="4" max="4" width="9.375" bestFit="1" customWidth="1"/>
    <col min="5" max="5" width="10.875" bestFit="1" customWidth="1"/>
    <col min="8" max="8" width="11.625" bestFit="1" customWidth="1"/>
    <col min="9" max="10" width="10.125" bestFit="1" customWidth="1"/>
    <col min="11" max="11" width="11.625" bestFit="1" customWidth="1"/>
  </cols>
  <sheetData>
    <row r="2" spans="1:1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x14ac:dyDescent="0.3">
      <c r="A3" s="2" t="s">
        <v>11</v>
      </c>
      <c r="B3" s="2" t="s">
        <v>12</v>
      </c>
      <c r="C3" s="2" t="s">
        <v>13</v>
      </c>
      <c r="D3" s="2" t="s">
        <v>14</v>
      </c>
      <c r="E3" s="2">
        <v>31</v>
      </c>
      <c r="F3" s="2">
        <v>3</v>
      </c>
      <c r="G3" s="2">
        <v>24</v>
      </c>
      <c r="H3" s="3">
        <v>2880000</v>
      </c>
      <c r="I3" s="3">
        <v>288000</v>
      </c>
      <c r="J3" s="3">
        <v>475200</v>
      </c>
      <c r="K3" s="3">
        <v>2692800</v>
      </c>
    </row>
    <row r="4" spans="1:11" x14ac:dyDescent="0.3">
      <c r="A4" s="2" t="s">
        <v>15</v>
      </c>
      <c r="B4" s="2" t="s">
        <v>16</v>
      </c>
      <c r="C4" s="2" t="s">
        <v>17</v>
      </c>
      <c r="D4" s="2" t="s">
        <v>18</v>
      </c>
      <c r="E4" s="2">
        <v>35</v>
      </c>
      <c r="F4" s="2">
        <v>5</v>
      </c>
      <c r="G4" s="2">
        <v>18</v>
      </c>
      <c r="H4" s="3">
        <v>3600000</v>
      </c>
      <c r="I4" s="3">
        <v>360000</v>
      </c>
      <c r="J4" s="3">
        <v>594000</v>
      </c>
      <c r="K4" s="3">
        <v>3366000</v>
      </c>
    </row>
    <row r="5" spans="1:11" x14ac:dyDescent="0.3">
      <c r="A5" s="2" t="s">
        <v>19</v>
      </c>
      <c r="B5" s="2" t="s">
        <v>20</v>
      </c>
      <c r="C5" s="2" t="s">
        <v>21</v>
      </c>
      <c r="D5" s="2" t="s">
        <v>14</v>
      </c>
      <c r="E5" s="2">
        <v>12</v>
      </c>
      <c r="F5" s="2">
        <v>5</v>
      </c>
      <c r="G5" s="2">
        <v>20</v>
      </c>
      <c r="H5" s="3">
        <v>4000000</v>
      </c>
      <c r="I5" s="3">
        <v>280000</v>
      </c>
      <c r="J5" s="3">
        <v>642000</v>
      </c>
      <c r="K5" s="3">
        <v>3638000</v>
      </c>
    </row>
    <row r="6" spans="1:11" x14ac:dyDescent="0.3">
      <c r="A6" s="2" t="s">
        <v>22</v>
      </c>
      <c r="B6" s="2" t="s">
        <v>23</v>
      </c>
      <c r="C6" s="2" t="s">
        <v>21</v>
      </c>
      <c r="D6" s="2" t="s">
        <v>18</v>
      </c>
      <c r="E6" s="2">
        <v>14</v>
      </c>
      <c r="F6" s="2">
        <v>3</v>
      </c>
      <c r="G6" s="2">
        <v>20</v>
      </c>
      <c r="H6" s="3">
        <v>2400000</v>
      </c>
      <c r="I6" s="3">
        <v>168000</v>
      </c>
      <c r="J6" s="3">
        <v>385200</v>
      </c>
      <c r="K6" s="3">
        <v>2182800</v>
      </c>
    </row>
    <row r="7" spans="1:11" x14ac:dyDescent="0.3">
      <c r="A7" s="2" t="s">
        <v>24</v>
      </c>
      <c r="B7" s="2" t="s">
        <v>25</v>
      </c>
      <c r="C7" s="2" t="s">
        <v>26</v>
      </c>
      <c r="D7" s="2" t="s">
        <v>14</v>
      </c>
      <c r="E7" s="2">
        <v>9</v>
      </c>
      <c r="F7" s="2">
        <v>2</v>
      </c>
      <c r="G7" s="2">
        <v>20</v>
      </c>
      <c r="H7" s="3">
        <v>1600000</v>
      </c>
      <c r="I7" s="3">
        <v>48000</v>
      </c>
      <c r="J7" s="3">
        <v>247200</v>
      </c>
      <c r="K7" s="3">
        <v>1400800</v>
      </c>
    </row>
    <row r="8" spans="1:11" x14ac:dyDescent="0.3">
      <c r="A8" s="2" t="s">
        <v>27</v>
      </c>
      <c r="B8" s="2" t="s">
        <v>28</v>
      </c>
      <c r="C8" s="2" t="s">
        <v>17</v>
      </c>
      <c r="D8" s="2" t="s">
        <v>18</v>
      </c>
      <c r="E8" s="2">
        <v>25</v>
      </c>
      <c r="F8" s="2">
        <v>2</v>
      </c>
      <c r="G8" s="2">
        <v>18</v>
      </c>
      <c r="H8" s="3">
        <v>1440000</v>
      </c>
      <c r="I8" s="3">
        <v>72000</v>
      </c>
      <c r="J8" s="3">
        <v>226800</v>
      </c>
      <c r="K8" s="3">
        <v>1285200</v>
      </c>
    </row>
    <row r="9" spans="1:11" x14ac:dyDescent="0.3">
      <c r="A9" s="2" t="s">
        <v>29</v>
      </c>
      <c r="B9" s="2" t="s">
        <v>30</v>
      </c>
      <c r="C9" s="2" t="s">
        <v>26</v>
      </c>
      <c r="D9" s="2" t="s">
        <v>14</v>
      </c>
      <c r="E9" s="2">
        <v>12</v>
      </c>
      <c r="F9" s="2">
        <v>6</v>
      </c>
      <c r="G9" s="2">
        <v>20</v>
      </c>
      <c r="H9" s="3">
        <v>4800000</v>
      </c>
      <c r="I9" s="3">
        <v>480000</v>
      </c>
      <c r="J9" s="3">
        <v>792000</v>
      </c>
      <c r="K9" s="3">
        <v>4488000</v>
      </c>
    </row>
    <row r="10" spans="1:11" x14ac:dyDescent="0.3">
      <c r="A10" s="2" t="s">
        <v>31</v>
      </c>
      <c r="B10" s="2" t="s">
        <v>32</v>
      </c>
      <c r="C10" s="2" t="s">
        <v>17</v>
      </c>
      <c r="D10" s="2" t="s">
        <v>18</v>
      </c>
      <c r="E10" s="2">
        <v>20</v>
      </c>
      <c r="F10" s="2">
        <v>1</v>
      </c>
      <c r="G10" s="2">
        <v>24</v>
      </c>
      <c r="H10" s="3">
        <v>960000</v>
      </c>
      <c r="I10" s="3">
        <v>48000</v>
      </c>
      <c r="J10" s="3">
        <v>151200</v>
      </c>
      <c r="K10" s="3">
        <v>856800</v>
      </c>
    </row>
    <row r="11" spans="1:11" x14ac:dyDescent="0.3">
      <c r="A11" s="2" t="s">
        <v>33</v>
      </c>
      <c r="B11" s="2" t="s">
        <v>34</v>
      </c>
      <c r="C11" s="2" t="s">
        <v>35</v>
      </c>
      <c r="D11" s="2" t="s">
        <v>14</v>
      </c>
      <c r="E11" s="2">
        <v>15</v>
      </c>
      <c r="F11" s="2">
        <v>5</v>
      </c>
      <c r="G11" s="2">
        <v>18</v>
      </c>
      <c r="H11" s="3">
        <v>3600000</v>
      </c>
      <c r="I11" s="3">
        <v>252000</v>
      </c>
      <c r="J11" s="3">
        <v>577800</v>
      </c>
      <c r="K11" s="3">
        <v>3274200</v>
      </c>
    </row>
    <row r="12" spans="1:11" x14ac:dyDescent="0.3">
      <c r="A12" s="2" t="s">
        <v>36</v>
      </c>
      <c r="B12" s="2" t="s">
        <v>37</v>
      </c>
      <c r="C12" s="2" t="s">
        <v>17</v>
      </c>
      <c r="D12" s="2" t="s">
        <v>18</v>
      </c>
      <c r="E12" s="2">
        <v>23</v>
      </c>
      <c r="F12" s="2">
        <v>3</v>
      </c>
      <c r="G12" s="2">
        <v>20</v>
      </c>
      <c r="H12" s="3">
        <v>2400000</v>
      </c>
      <c r="I12" s="3">
        <v>168000</v>
      </c>
      <c r="J12" s="3">
        <v>385200</v>
      </c>
      <c r="K12" s="3">
        <v>2182800</v>
      </c>
    </row>
    <row r="13" spans="1:11" x14ac:dyDescent="0.3">
      <c r="A13" s="2" t="s">
        <v>38</v>
      </c>
      <c r="B13" s="2" t="s">
        <v>39</v>
      </c>
      <c r="C13" s="2" t="s">
        <v>35</v>
      </c>
      <c r="D13" s="2" t="s">
        <v>14</v>
      </c>
      <c r="E13" s="2">
        <v>15</v>
      </c>
      <c r="F13" s="2">
        <v>5</v>
      </c>
      <c r="G13" s="2">
        <v>20</v>
      </c>
      <c r="H13" s="3">
        <v>4000000</v>
      </c>
      <c r="I13" s="3">
        <v>280000</v>
      </c>
      <c r="J13" s="3">
        <v>642000</v>
      </c>
      <c r="K13" s="3">
        <v>3638000</v>
      </c>
    </row>
    <row r="14" spans="1:11" x14ac:dyDescent="0.3">
      <c r="A14" s="2" t="s">
        <v>40</v>
      </c>
      <c r="B14" s="2" t="s">
        <v>41</v>
      </c>
      <c r="C14" s="2" t="s">
        <v>26</v>
      </c>
      <c r="D14" s="2" t="s">
        <v>18</v>
      </c>
      <c r="E14" s="2">
        <v>6</v>
      </c>
      <c r="F14" s="2">
        <v>2</v>
      </c>
      <c r="G14" s="2">
        <v>18</v>
      </c>
      <c r="H14" s="3">
        <v>1440000</v>
      </c>
      <c r="I14" s="3">
        <v>43200</v>
      </c>
      <c r="J14" s="3">
        <v>222480</v>
      </c>
      <c r="K14" s="3">
        <v>1260720</v>
      </c>
    </row>
    <row r="15" spans="1:11" x14ac:dyDescent="0.3">
      <c r="A15" s="2" t="s">
        <v>42</v>
      </c>
      <c r="B15" s="2" t="s">
        <v>43</v>
      </c>
      <c r="C15" s="2" t="s">
        <v>26</v>
      </c>
      <c r="D15" s="2" t="s">
        <v>14</v>
      </c>
      <c r="E15" s="2">
        <v>9</v>
      </c>
      <c r="F15" s="2">
        <v>2</v>
      </c>
      <c r="G15" s="2">
        <v>20</v>
      </c>
      <c r="H15" s="3">
        <v>1600000</v>
      </c>
      <c r="I15" s="3">
        <v>48000</v>
      </c>
      <c r="J15" s="3">
        <v>247200</v>
      </c>
      <c r="K15" s="3">
        <v>1400800</v>
      </c>
    </row>
    <row r="16" spans="1:11" x14ac:dyDescent="0.3">
      <c r="A16" s="2" t="s">
        <v>44</v>
      </c>
      <c r="B16" s="2" t="s">
        <v>45</v>
      </c>
      <c r="C16" s="2" t="s">
        <v>13</v>
      </c>
      <c r="D16" s="2" t="s">
        <v>18</v>
      </c>
      <c r="E16" s="2">
        <v>21</v>
      </c>
      <c r="F16" s="2">
        <v>3</v>
      </c>
      <c r="G16" s="2">
        <v>18</v>
      </c>
      <c r="H16" s="3">
        <v>2160000</v>
      </c>
      <c r="I16" s="3">
        <v>151200</v>
      </c>
      <c r="J16" s="3">
        <v>346680</v>
      </c>
      <c r="K16" s="3">
        <v>1964520</v>
      </c>
    </row>
    <row r="17" spans="1:11" x14ac:dyDescent="0.3">
      <c r="A17" s="2" t="s">
        <v>46</v>
      </c>
      <c r="B17" s="2" t="s">
        <v>45</v>
      </c>
      <c r="C17" s="2" t="s">
        <v>13</v>
      </c>
      <c r="D17" s="2" t="s">
        <v>18</v>
      </c>
      <c r="E17" s="2">
        <v>23</v>
      </c>
      <c r="F17" s="2">
        <v>2</v>
      </c>
      <c r="G17" s="2">
        <v>24</v>
      </c>
      <c r="H17" s="3">
        <v>1920000</v>
      </c>
      <c r="I17" s="3">
        <v>96000</v>
      </c>
      <c r="J17" s="3">
        <v>302400</v>
      </c>
      <c r="K17" s="3">
        <v>1713600</v>
      </c>
    </row>
    <row r="18" spans="1:11" x14ac:dyDescent="0.3">
      <c r="A18" s="2" t="s">
        <v>47</v>
      </c>
      <c r="B18" s="2" t="s">
        <v>48</v>
      </c>
      <c r="C18" s="2" t="s">
        <v>35</v>
      </c>
      <c r="D18" s="2" t="s">
        <v>14</v>
      </c>
      <c r="E18" s="2">
        <v>21</v>
      </c>
      <c r="F18" s="2">
        <v>2</v>
      </c>
      <c r="G18" s="2">
        <v>10</v>
      </c>
      <c r="H18" s="3">
        <v>800000</v>
      </c>
      <c r="I18" s="3">
        <v>40000</v>
      </c>
      <c r="J18" s="3">
        <v>126000</v>
      </c>
      <c r="K18" s="3">
        <v>714000</v>
      </c>
    </row>
    <row r="19" spans="1:11" x14ac:dyDescent="0.3">
      <c r="A19" s="2" t="s">
        <v>49</v>
      </c>
      <c r="B19" s="2" t="s">
        <v>50</v>
      </c>
      <c r="C19" s="2" t="s">
        <v>21</v>
      </c>
      <c r="D19" s="2" t="s">
        <v>14</v>
      </c>
      <c r="E19" s="2">
        <v>5</v>
      </c>
      <c r="F19" s="2">
        <v>3</v>
      </c>
      <c r="G19" s="2">
        <v>12</v>
      </c>
      <c r="H19" s="3">
        <v>1440000</v>
      </c>
      <c r="I19" s="3">
        <v>43200</v>
      </c>
      <c r="J19" s="3">
        <v>222480</v>
      </c>
      <c r="K19" s="3">
        <v>1260720</v>
      </c>
    </row>
    <row r="20" spans="1:11" x14ac:dyDescent="0.3">
      <c r="A20" s="2" t="s">
        <v>51</v>
      </c>
      <c r="B20" s="2" t="s">
        <v>52</v>
      </c>
      <c r="C20" s="2" t="s">
        <v>53</v>
      </c>
      <c r="D20" s="2" t="s">
        <v>14</v>
      </c>
      <c r="E20" s="2">
        <v>6</v>
      </c>
      <c r="F20" s="2">
        <v>3</v>
      </c>
      <c r="G20" s="2">
        <v>20</v>
      </c>
      <c r="H20" s="3">
        <v>2400000</v>
      </c>
      <c r="I20" s="3">
        <v>120000</v>
      </c>
      <c r="J20" s="3">
        <v>378000</v>
      </c>
      <c r="K20" s="3">
        <v>2142000</v>
      </c>
    </row>
    <row r="21" spans="1:11" x14ac:dyDescent="0.3">
      <c r="A21" s="2" t="s">
        <v>54</v>
      </c>
      <c r="B21" s="2" t="s">
        <v>55</v>
      </c>
      <c r="C21" s="2" t="s">
        <v>53</v>
      </c>
      <c r="D21" s="2" t="s">
        <v>14</v>
      </c>
      <c r="E21" s="2">
        <v>9</v>
      </c>
      <c r="F21" s="2">
        <v>5</v>
      </c>
      <c r="G21" s="2">
        <v>30</v>
      </c>
      <c r="H21" s="3">
        <v>6000000</v>
      </c>
      <c r="I21" s="3">
        <v>420000</v>
      </c>
      <c r="J21" s="3">
        <v>963000</v>
      </c>
      <c r="K21" s="3">
        <v>5457000</v>
      </c>
    </row>
    <row r="22" spans="1:11" x14ac:dyDescent="0.3">
      <c r="A22" s="2" t="s">
        <v>56</v>
      </c>
      <c r="B22" s="2" t="s">
        <v>57</v>
      </c>
      <c r="C22" s="2" t="s">
        <v>53</v>
      </c>
      <c r="D22" s="2" t="s">
        <v>14</v>
      </c>
      <c r="E22" s="2">
        <v>7</v>
      </c>
      <c r="F22" s="2">
        <v>3</v>
      </c>
      <c r="G22" s="2">
        <v>20</v>
      </c>
      <c r="H22" s="3">
        <v>2400000</v>
      </c>
      <c r="I22" s="3">
        <v>120000</v>
      </c>
      <c r="J22" s="3">
        <v>378000</v>
      </c>
      <c r="K22" s="3">
        <v>2142000</v>
      </c>
    </row>
    <row r="23" spans="1:11" x14ac:dyDescent="0.3">
      <c r="A23" s="2" t="s">
        <v>58</v>
      </c>
      <c r="B23" s="2" t="s">
        <v>59</v>
      </c>
      <c r="C23" s="2" t="s">
        <v>13</v>
      </c>
      <c r="D23" s="2" t="s">
        <v>18</v>
      </c>
      <c r="E23" s="2">
        <v>19</v>
      </c>
      <c r="F23" s="2">
        <v>3</v>
      </c>
      <c r="G23" s="2">
        <v>18</v>
      </c>
      <c r="H23" s="3">
        <v>2160000</v>
      </c>
      <c r="I23" s="3">
        <v>151200</v>
      </c>
      <c r="J23" s="3">
        <v>346680</v>
      </c>
      <c r="K23" s="3">
        <v>1964520</v>
      </c>
    </row>
    <row r="24" spans="1:11" x14ac:dyDescent="0.3">
      <c r="A24" s="2" t="s">
        <v>60</v>
      </c>
      <c r="B24" s="2" t="s">
        <v>34</v>
      </c>
      <c r="C24" s="2" t="s">
        <v>35</v>
      </c>
      <c r="D24" s="2" t="s">
        <v>14</v>
      </c>
      <c r="E24" s="2">
        <v>13</v>
      </c>
      <c r="F24" s="2">
        <v>2</v>
      </c>
      <c r="G24" s="2">
        <v>16</v>
      </c>
      <c r="H24" s="3">
        <v>1280000</v>
      </c>
      <c r="I24" s="3">
        <v>64000</v>
      </c>
      <c r="J24" s="3">
        <v>201600</v>
      </c>
      <c r="K24" s="3">
        <v>1142400</v>
      </c>
    </row>
    <row r="25" spans="1:11" x14ac:dyDescent="0.3">
      <c r="A25" s="2" t="s">
        <v>61</v>
      </c>
      <c r="B25" s="2" t="s">
        <v>62</v>
      </c>
      <c r="C25" s="2" t="s">
        <v>63</v>
      </c>
      <c r="D25" s="2" t="s">
        <v>18</v>
      </c>
      <c r="E25" s="2">
        <v>21</v>
      </c>
      <c r="F25" s="2">
        <v>2</v>
      </c>
      <c r="G25" s="2">
        <v>24</v>
      </c>
      <c r="H25" s="3">
        <v>1920000</v>
      </c>
      <c r="I25" s="3">
        <v>96000</v>
      </c>
      <c r="J25" s="3">
        <v>302400</v>
      </c>
      <c r="K25" s="3">
        <v>1713600</v>
      </c>
    </row>
    <row r="26" spans="1:11" x14ac:dyDescent="0.3">
      <c r="A26" s="2" t="s">
        <v>64</v>
      </c>
      <c r="B26" s="2" t="s">
        <v>65</v>
      </c>
      <c r="C26" s="2" t="s">
        <v>53</v>
      </c>
      <c r="D26" s="2" t="s">
        <v>14</v>
      </c>
      <c r="E26" s="2">
        <v>21</v>
      </c>
      <c r="F26" s="2">
        <v>2</v>
      </c>
      <c r="G26" s="2">
        <v>18</v>
      </c>
      <c r="H26" s="3">
        <v>1440000</v>
      </c>
      <c r="I26" s="3">
        <v>72000</v>
      </c>
      <c r="J26" s="3">
        <v>226800</v>
      </c>
      <c r="K26" s="3">
        <v>1285200</v>
      </c>
    </row>
    <row r="28" spans="1:11" x14ac:dyDescent="0.3">
      <c r="A28" t="s">
        <v>76</v>
      </c>
    </row>
    <row r="29" spans="1:11" x14ac:dyDescent="0.3">
      <c r="A29" t="b">
        <f>OR(LARGE($K$3:$K$26,3)&lt;=K3,SMALL($K$3:$K$26,3)&gt;=K3)</f>
        <v>0</v>
      </c>
    </row>
    <row r="31" spans="1:11" x14ac:dyDescent="0.3">
      <c r="A31" s="1" t="s">
        <v>0</v>
      </c>
      <c r="B31" s="1" t="s">
        <v>2</v>
      </c>
      <c r="C31" s="1" t="s">
        <v>3</v>
      </c>
      <c r="D31" s="1" t="s">
        <v>8</v>
      </c>
      <c r="E31" s="1" t="s">
        <v>10</v>
      </c>
    </row>
    <row r="32" spans="1:11" x14ac:dyDescent="0.3">
      <c r="A32" s="2" t="s">
        <v>19</v>
      </c>
      <c r="B32" s="2" t="s">
        <v>21</v>
      </c>
      <c r="C32" s="2" t="s">
        <v>14</v>
      </c>
      <c r="D32" s="3">
        <v>280000</v>
      </c>
      <c r="E32" s="3">
        <v>3638000</v>
      </c>
    </row>
    <row r="33" spans="1:5" x14ac:dyDescent="0.3">
      <c r="A33" s="2" t="s">
        <v>29</v>
      </c>
      <c r="B33" s="2" t="s">
        <v>26</v>
      </c>
      <c r="C33" s="2" t="s">
        <v>14</v>
      </c>
      <c r="D33" s="3">
        <v>480000</v>
      </c>
      <c r="E33" s="3">
        <v>4488000</v>
      </c>
    </row>
    <row r="34" spans="1:5" x14ac:dyDescent="0.3">
      <c r="A34" s="2" t="s">
        <v>31</v>
      </c>
      <c r="B34" s="2" t="s">
        <v>17</v>
      </c>
      <c r="C34" s="2" t="s">
        <v>18</v>
      </c>
      <c r="D34" s="3">
        <v>48000</v>
      </c>
      <c r="E34" s="3">
        <v>856800</v>
      </c>
    </row>
    <row r="35" spans="1:5" x14ac:dyDescent="0.3">
      <c r="A35" s="2" t="s">
        <v>38</v>
      </c>
      <c r="B35" s="2" t="s">
        <v>35</v>
      </c>
      <c r="C35" s="2" t="s">
        <v>14</v>
      </c>
      <c r="D35" s="3">
        <v>280000</v>
      </c>
      <c r="E35" s="3">
        <v>3638000</v>
      </c>
    </row>
    <row r="36" spans="1:5" x14ac:dyDescent="0.3">
      <c r="A36" s="2" t="s">
        <v>47</v>
      </c>
      <c r="B36" s="2" t="s">
        <v>35</v>
      </c>
      <c r="C36" s="2" t="s">
        <v>14</v>
      </c>
      <c r="D36" s="3">
        <v>40000</v>
      </c>
      <c r="E36" s="3">
        <v>714000</v>
      </c>
    </row>
    <row r="37" spans="1:5" x14ac:dyDescent="0.3">
      <c r="A37" s="2" t="s">
        <v>54</v>
      </c>
      <c r="B37" s="2" t="s">
        <v>53</v>
      </c>
      <c r="C37" s="2" t="s">
        <v>14</v>
      </c>
      <c r="D37" s="3">
        <v>420000</v>
      </c>
      <c r="E37" s="3">
        <v>5457000</v>
      </c>
    </row>
    <row r="38" spans="1:5" x14ac:dyDescent="0.3">
      <c r="A38" s="2" t="s">
        <v>60</v>
      </c>
      <c r="B38" s="2" t="s">
        <v>35</v>
      </c>
      <c r="C38" s="2" t="s">
        <v>14</v>
      </c>
      <c r="D38" s="3">
        <v>64000</v>
      </c>
      <c r="E38" s="3">
        <v>1142400</v>
      </c>
    </row>
  </sheetData>
  <phoneticPr fontId="1" type="noConversion"/>
  <conditionalFormatting sqref="A3:K26">
    <cfRule type="expression" dxfId="0" priority="1">
      <formula>AND($D3="여",$C3&lt;&gt;"발레",$C3&lt;&gt;"네일아트")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headerFooter>
    <oddFooter>&amp;C&amp;T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A2:J37"/>
  <sheetViews>
    <sheetView topLeftCell="A7" workbookViewId="0">
      <selection activeCell="M33" sqref="M33"/>
    </sheetView>
  </sheetViews>
  <sheetFormatPr defaultRowHeight="16.5" x14ac:dyDescent="0.3"/>
  <cols>
    <col min="3" max="3" width="11" bestFit="1" customWidth="1"/>
    <col min="7" max="7" width="11" bestFit="1" customWidth="1"/>
    <col min="8" max="9" width="13.75" bestFit="1" customWidth="1"/>
    <col min="10" max="10" width="10.875" bestFit="1" customWidth="1"/>
  </cols>
  <sheetData>
    <row r="2" spans="1:10" x14ac:dyDescent="0.3">
      <c r="A2" t="s">
        <v>66</v>
      </c>
    </row>
    <row r="3" spans="1:10" x14ac:dyDescent="0.3">
      <c r="A3" s="1" t="s">
        <v>0</v>
      </c>
      <c r="B3" s="1" t="s">
        <v>1</v>
      </c>
      <c r="C3" s="1" t="s">
        <v>2</v>
      </c>
      <c r="D3" s="4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4" t="s">
        <v>8</v>
      </c>
      <c r="J3" s="4" t="s">
        <v>67</v>
      </c>
    </row>
    <row r="4" spans="1:10" x14ac:dyDescent="0.3">
      <c r="A4" s="1" t="s">
        <v>42</v>
      </c>
      <c r="B4" s="1" t="s">
        <v>43</v>
      </c>
      <c r="C4" s="1" t="s">
        <v>26</v>
      </c>
      <c r="D4" s="5" t="str">
        <f>IF(MID(B4,3,1)="1","남","여")</f>
        <v>여</v>
      </c>
      <c r="E4" s="2">
        <v>18</v>
      </c>
      <c r="F4" s="2">
        <v>2</v>
      </c>
      <c r="G4" s="2">
        <v>20</v>
      </c>
      <c r="H4" s="6">
        <v>1600000</v>
      </c>
      <c r="I4" s="6"/>
      <c r="J4" s="6" t="str" cm="1">
        <f t="array" ref="J4">fn보너스(E4,F4,G4)</f>
        <v/>
      </c>
    </row>
    <row r="5" spans="1:10" x14ac:dyDescent="0.3">
      <c r="A5" s="1" t="s">
        <v>44</v>
      </c>
      <c r="B5" s="1" t="s">
        <v>45</v>
      </c>
      <c r="C5" s="1" t="s">
        <v>13</v>
      </c>
      <c r="D5" s="5" t="str">
        <f t="shared" ref="D5:D27" si="0">IF(MID(B5,3,1)="1","남","여")</f>
        <v>남</v>
      </c>
      <c r="E5" s="2">
        <v>63</v>
      </c>
      <c r="F5" s="2">
        <v>3</v>
      </c>
      <c r="G5" s="2">
        <v>18</v>
      </c>
      <c r="H5" s="6">
        <v>2860000</v>
      </c>
      <c r="I5" s="6"/>
      <c r="J5" s="6" t="str" cm="1">
        <f t="array" ref="J5">fn보너스(E5,F5,G5)</f>
        <v/>
      </c>
    </row>
    <row r="6" spans="1:10" x14ac:dyDescent="0.3">
      <c r="A6" s="1" t="s">
        <v>60</v>
      </c>
      <c r="B6" s="1" t="s">
        <v>34</v>
      </c>
      <c r="C6" s="1" t="s">
        <v>35</v>
      </c>
      <c r="D6" s="5" t="str">
        <f t="shared" si="0"/>
        <v>여</v>
      </c>
      <c r="E6" s="2">
        <v>26</v>
      </c>
      <c r="F6" s="2">
        <v>2</v>
      </c>
      <c r="G6" s="2">
        <v>16</v>
      </c>
      <c r="H6" s="6">
        <v>1280000</v>
      </c>
      <c r="I6" s="6"/>
      <c r="J6" s="6" t="str" cm="1">
        <f t="array" ref="J6">fn보너스(E6,F6,G6)</f>
        <v/>
      </c>
    </row>
    <row r="7" spans="1:10" x14ac:dyDescent="0.3">
      <c r="A7" s="1" t="s">
        <v>38</v>
      </c>
      <c r="B7" s="1" t="s">
        <v>39</v>
      </c>
      <c r="C7" s="1" t="s">
        <v>35</v>
      </c>
      <c r="D7" s="5" t="str">
        <f t="shared" si="0"/>
        <v>여</v>
      </c>
      <c r="E7" s="2">
        <v>75</v>
      </c>
      <c r="F7" s="2">
        <v>5</v>
      </c>
      <c r="G7" s="2">
        <v>20</v>
      </c>
      <c r="H7" s="6">
        <v>4000000</v>
      </c>
      <c r="I7" s="6"/>
      <c r="J7" s="6" cm="1">
        <f t="array" ref="J7">fn보너스(E7,F7,G7)</f>
        <v>200000</v>
      </c>
    </row>
    <row r="8" spans="1:10" x14ac:dyDescent="0.3">
      <c r="A8" s="1" t="s">
        <v>36</v>
      </c>
      <c r="B8" s="1" t="s">
        <v>37</v>
      </c>
      <c r="C8" s="1" t="s">
        <v>17</v>
      </c>
      <c r="D8" s="5" t="str">
        <f t="shared" si="0"/>
        <v>남</v>
      </c>
      <c r="E8" s="2">
        <v>69</v>
      </c>
      <c r="F8" s="2">
        <v>3</v>
      </c>
      <c r="G8" s="2">
        <v>20</v>
      </c>
      <c r="H8" s="6">
        <v>3000000</v>
      </c>
      <c r="I8" s="6"/>
      <c r="J8" s="6" cm="1">
        <f t="array" ref="J8">fn보너스(E8,F8,G8)</f>
        <v>200000</v>
      </c>
    </row>
    <row r="9" spans="1:10" x14ac:dyDescent="0.3">
      <c r="A9" s="1" t="s">
        <v>56</v>
      </c>
      <c r="B9" s="1" t="s">
        <v>57</v>
      </c>
      <c r="C9" s="1" t="s">
        <v>53</v>
      </c>
      <c r="D9" s="5" t="str">
        <f t="shared" si="0"/>
        <v>여</v>
      </c>
      <c r="E9" s="2">
        <v>21</v>
      </c>
      <c r="F9" s="2">
        <v>3</v>
      </c>
      <c r="G9" s="2">
        <v>20</v>
      </c>
      <c r="H9" s="6">
        <v>2400000</v>
      </c>
      <c r="I9" s="6"/>
      <c r="J9" s="6" t="str" cm="1">
        <f t="array" ref="J9">fn보너스(E9,F9,G9)</f>
        <v/>
      </c>
    </row>
    <row r="10" spans="1:10" x14ac:dyDescent="0.3">
      <c r="A10" s="1" t="s">
        <v>47</v>
      </c>
      <c r="B10" s="1" t="s">
        <v>48</v>
      </c>
      <c r="C10" s="1" t="s">
        <v>35</v>
      </c>
      <c r="D10" s="5" t="str">
        <f t="shared" si="0"/>
        <v>여</v>
      </c>
      <c r="E10" s="2">
        <v>42</v>
      </c>
      <c r="F10" s="2">
        <v>2</v>
      </c>
      <c r="G10" s="2">
        <v>10</v>
      </c>
      <c r="H10" s="6">
        <v>1300000</v>
      </c>
      <c r="I10" s="6"/>
      <c r="J10" s="6" t="str" cm="1">
        <f t="array" ref="J10">fn보너스(E10,F10,G10)</f>
        <v/>
      </c>
    </row>
    <row r="11" spans="1:10" x14ac:dyDescent="0.3">
      <c r="A11" s="1" t="s">
        <v>11</v>
      </c>
      <c r="B11" s="1" t="s">
        <v>12</v>
      </c>
      <c r="C11" s="1" t="s">
        <v>13</v>
      </c>
      <c r="D11" s="5" t="str">
        <f t="shared" si="0"/>
        <v>남</v>
      </c>
      <c r="E11" s="2">
        <v>93</v>
      </c>
      <c r="F11" s="2">
        <v>3</v>
      </c>
      <c r="G11" s="2">
        <v>24</v>
      </c>
      <c r="H11" s="6">
        <v>2880000</v>
      </c>
      <c r="I11" s="6"/>
      <c r="J11" s="6" cm="1">
        <f t="array" ref="J11">fn보너스(E11,F11,G11)</f>
        <v>200000</v>
      </c>
    </row>
    <row r="12" spans="1:10" x14ac:dyDescent="0.3">
      <c r="A12" s="1" t="s">
        <v>40</v>
      </c>
      <c r="B12" s="1" t="s">
        <v>41</v>
      </c>
      <c r="C12" s="1" t="s">
        <v>26</v>
      </c>
      <c r="D12" s="5" t="str">
        <f t="shared" si="0"/>
        <v>남</v>
      </c>
      <c r="E12" s="2">
        <v>12</v>
      </c>
      <c r="F12" s="2">
        <v>2</v>
      </c>
      <c r="G12" s="2">
        <v>18</v>
      </c>
      <c r="H12" s="6">
        <v>1440000</v>
      </c>
      <c r="I12" s="6"/>
      <c r="J12" s="6" t="str" cm="1">
        <f t="array" ref="J12">fn보너스(E12,F12,G12)</f>
        <v/>
      </c>
    </row>
    <row r="13" spans="1:10" x14ac:dyDescent="0.3">
      <c r="A13" s="1" t="s">
        <v>22</v>
      </c>
      <c r="B13" s="1" t="s">
        <v>23</v>
      </c>
      <c r="C13" s="1" t="s">
        <v>21</v>
      </c>
      <c r="D13" s="5" t="str">
        <f t="shared" si="0"/>
        <v>남</v>
      </c>
      <c r="E13" s="2">
        <v>42</v>
      </c>
      <c r="F13" s="2">
        <v>3</v>
      </c>
      <c r="G13" s="2">
        <v>20</v>
      </c>
      <c r="H13" s="6">
        <v>2400000</v>
      </c>
      <c r="I13" s="6"/>
      <c r="J13" s="6" t="str" cm="1">
        <f t="array" ref="J13">fn보너스(E13,F13,G13)</f>
        <v/>
      </c>
    </row>
    <row r="14" spans="1:10" x14ac:dyDescent="0.3">
      <c r="A14" s="1" t="s">
        <v>49</v>
      </c>
      <c r="B14" s="1" t="s">
        <v>50</v>
      </c>
      <c r="C14" s="1" t="s">
        <v>21</v>
      </c>
      <c r="D14" s="5" t="str">
        <f t="shared" si="0"/>
        <v>여</v>
      </c>
      <c r="E14" s="2">
        <v>15</v>
      </c>
      <c r="F14" s="2">
        <v>3</v>
      </c>
      <c r="G14" s="2">
        <v>12</v>
      </c>
      <c r="H14" s="6">
        <v>1440000</v>
      </c>
      <c r="I14" s="6"/>
      <c r="J14" s="6" t="str" cm="1">
        <f t="array" ref="J14">fn보너스(E14,F14,G14)</f>
        <v/>
      </c>
    </row>
    <row r="15" spans="1:10" x14ac:dyDescent="0.3">
      <c r="A15" s="1" t="s">
        <v>58</v>
      </c>
      <c r="B15" s="1" t="s">
        <v>59</v>
      </c>
      <c r="C15" s="1" t="s">
        <v>13</v>
      </c>
      <c r="D15" s="5" t="str">
        <f t="shared" si="0"/>
        <v>남</v>
      </c>
      <c r="E15" s="2">
        <v>57</v>
      </c>
      <c r="F15" s="2">
        <v>3</v>
      </c>
      <c r="G15" s="2">
        <v>18</v>
      </c>
      <c r="H15" s="6">
        <v>2160000</v>
      </c>
      <c r="I15" s="6"/>
      <c r="J15" s="6" t="str" cm="1">
        <f t="array" ref="J15">fn보너스(E15,F15,G15)</f>
        <v/>
      </c>
    </row>
    <row r="16" spans="1:10" x14ac:dyDescent="0.3">
      <c r="A16" s="1" t="s">
        <v>27</v>
      </c>
      <c r="B16" s="1" t="s">
        <v>28</v>
      </c>
      <c r="C16" s="1" t="s">
        <v>17</v>
      </c>
      <c r="D16" s="5" t="str">
        <f t="shared" si="0"/>
        <v>남</v>
      </c>
      <c r="E16" s="2">
        <v>50</v>
      </c>
      <c r="F16" s="2">
        <v>2</v>
      </c>
      <c r="G16" s="2">
        <v>18</v>
      </c>
      <c r="H16" s="6">
        <v>1940000</v>
      </c>
      <c r="I16" s="6"/>
      <c r="J16" s="6" t="str" cm="1">
        <f t="array" ref="J16">fn보너스(E16,F16,G16)</f>
        <v/>
      </c>
    </row>
    <row r="17" spans="1:10" x14ac:dyDescent="0.3">
      <c r="A17" s="1" t="s">
        <v>64</v>
      </c>
      <c r="B17" s="1" t="s">
        <v>65</v>
      </c>
      <c r="C17" s="1" t="s">
        <v>53</v>
      </c>
      <c r="D17" s="5" t="str">
        <f t="shared" si="0"/>
        <v>여</v>
      </c>
      <c r="E17" s="2">
        <v>42</v>
      </c>
      <c r="F17" s="2">
        <v>2</v>
      </c>
      <c r="G17" s="2">
        <v>18</v>
      </c>
      <c r="H17" s="6">
        <v>1440000</v>
      </c>
      <c r="I17" s="6"/>
      <c r="J17" s="6" t="str" cm="1">
        <f t="array" ref="J17">fn보너스(E17,F17,G17)</f>
        <v/>
      </c>
    </row>
    <row r="18" spans="1:10" x14ac:dyDescent="0.3">
      <c r="A18" s="1" t="s">
        <v>24</v>
      </c>
      <c r="B18" s="1" t="s">
        <v>25</v>
      </c>
      <c r="C18" s="1" t="s">
        <v>26</v>
      </c>
      <c r="D18" s="5" t="str">
        <f t="shared" si="0"/>
        <v>여</v>
      </c>
      <c r="E18" s="2">
        <v>18</v>
      </c>
      <c r="F18" s="2">
        <v>2</v>
      </c>
      <c r="G18" s="2">
        <v>20</v>
      </c>
      <c r="H18" s="6">
        <v>1600000</v>
      </c>
      <c r="I18" s="6"/>
      <c r="J18" s="6" t="str" cm="1">
        <f t="array" ref="J18">fn보너스(E18,F18,G18)</f>
        <v/>
      </c>
    </row>
    <row r="19" spans="1:10" x14ac:dyDescent="0.3">
      <c r="A19" s="1" t="s">
        <v>46</v>
      </c>
      <c r="B19" s="1" t="s">
        <v>45</v>
      </c>
      <c r="C19" s="1" t="s">
        <v>13</v>
      </c>
      <c r="D19" s="5" t="str">
        <f t="shared" si="0"/>
        <v>남</v>
      </c>
      <c r="E19" s="2">
        <v>46</v>
      </c>
      <c r="F19" s="2">
        <v>2</v>
      </c>
      <c r="G19" s="2">
        <v>24</v>
      </c>
      <c r="H19" s="6">
        <v>1920000</v>
      </c>
      <c r="I19" s="6"/>
      <c r="J19" s="6" t="str" cm="1">
        <f t="array" ref="J19">fn보너스(E19,F19,G19)</f>
        <v/>
      </c>
    </row>
    <row r="20" spans="1:10" x14ac:dyDescent="0.3">
      <c r="A20" s="1" t="s">
        <v>51</v>
      </c>
      <c r="B20" s="1" t="s">
        <v>52</v>
      </c>
      <c r="C20" s="1" t="s">
        <v>53</v>
      </c>
      <c r="D20" s="5" t="str">
        <f t="shared" si="0"/>
        <v>여</v>
      </c>
      <c r="E20" s="2">
        <v>18</v>
      </c>
      <c r="F20" s="2">
        <v>3</v>
      </c>
      <c r="G20" s="2">
        <v>20</v>
      </c>
      <c r="H20" s="6">
        <v>2400000</v>
      </c>
      <c r="I20" s="6"/>
      <c r="J20" s="6" t="str" cm="1">
        <f t="array" ref="J20">fn보너스(E20,F20,G20)</f>
        <v/>
      </c>
    </row>
    <row r="21" spans="1:10" x14ac:dyDescent="0.3">
      <c r="A21" s="1" t="s">
        <v>54</v>
      </c>
      <c r="B21" s="1" t="s">
        <v>55</v>
      </c>
      <c r="C21" s="1" t="s">
        <v>53</v>
      </c>
      <c r="D21" s="5" t="str">
        <f t="shared" si="0"/>
        <v>여</v>
      </c>
      <c r="E21" s="2">
        <v>45</v>
      </c>
      <c r="F21" s="2">
        <v>5</v>
      </c>
      <c r="G21" s="2">
        <v>30</v>
      </c>
      <c r="H21" s="6">
        <v>3800000</v>
      </c>
      <c r="I21" s="6"/>
      <c r="J21" s="6" t="str" cm="1">
        <f t="array" ref="J21">fn보너스(E21,F21,G21)</f>
        <v/>
      </c>
    </row>
    <row r="22" spans="1:10" x14ac:dyDescent="0.3">
      <c r="A22" s="1" t="s">
        <v>61</v>
      </c>
      <c r="B22" s="1" t="s">
        <v>62</v>
      </c>
      <c r="C22" s="1" t="s">
        <v>63</v>
      </c>
      <c r="D22" s="5" t="str">
        <f t="shared" si="0"/>
        <v>남</v>
      </c>
      <c r="E22" s="2">
        <v>42</v>
      </c>
      <c r="F22" s="2">
        <v>2</v>
      </c>
      <c r="G22" s="2">
        <v>24</v>
      </c>
      <c r="H22" s="6">
        <v>1920000</v>
      </c>
      <c r="I22" s="6"/>
      <c r="J22" s="6" t="str" cm="1">
        <f t="array" ref="J22">fn보너스(E22,F22,G22)</f>
        <v/>
      </c>
    </row>
    <row r="23" spans="1:10" x14ac:dyDescent="0.3">
      <c r="A23" s="1" t="s">
        <v>19</v>
      </c>
      <c r="B23" s="1" t="s">
        <v>20</v>
      </c>
      <c r="C23" s="1" t="s">
        <v>21</v>
      </c>
      <c r="D23" s="5" t="str">
        <f t="shared" si="0"/>
        <v>여</v>
      </c>
      <c r="E23" s="2">
        <v>60</v>
      </c>
      <c r="F23" s="2">
        <v>5</v>
      </c>
      <c r="G23" s="2">
        <v>20</v>
      </c>
      <c r="H23" s="6">
        <v>4000000</v>
      </c>
      <c r="I23" s="6"/>
      <c r="J23" s="6" cm="1">
        <f t="array" ref="J23">fn보너스(E23,F23,G23)</f>
        <v>200000</v>
      </c>
    </row>
    <row r="24" spans="1:10" x14ac:dyDescent="0.3">
      <c r="A24" s="1" t="s">
        <v>31</v>
      </c>
      <c r="B24" s="1" t="s">
        <v>32</v>
      </c>
      <c r="C24" s="1" t="s">
        <v>17</v>
      </c>
      <c r="D24" s="5" t="str">
        <f t="shared" si="0"/>
        <v>남</v>
      </c>
      <c r="E24" s="2">
        <v>20</v>
      </c>
      <c r="F24" s="2">
        <v>1</v>
      </c>
      <c r="G24" s="2">
        <v>24</v>
      </c>
      <c r="H24" s="6">
        <v>960000</v>
      </c>
      <c r="I24" s="6"/>
      <c r="J24" s="6" t="str" cm="1">
        <f t="array" ref="J24">fn보너스(E24,F24,G24)</f>
        <v/>
      </c>
    </row>
    <row r="25" spans="1:10" x14ac:dyDescent="0.3">
      <c r="A25" s="1" t="s">
        <v>33</v>
      </c>
      <c r="B25" s="1" t="s">
        <v>34</v>
      </c>
      <c r="C25" s="1" t="s">
        <v>35</v>
      </c>
      <c r="D25" s="5" t="str">
        <f t="shared" si="0"/>
        <v>여</v>
      </c>
      <c r="E25" s="2">
        <v>75</v>
      </c>
      <c r="F25" s="2">
        <v>5</v>
      </c>
      <c r="G25" s="2">
        <v>18</v>
      </c>
      <c r="H25" s="6">
        <v>3600000</v>
      </c>
      <c r="I25" s="6"/>
      <c r="J25" s="6" t="str" cm="1">
        <f t="array" ref="J25">fn보너스(E25,F25,G25)</f>
        <v/>
      </c>
    </row>
    <row r="26" spans="1:10" x14ac:dyDescent="0.3">
      <c r="A26" s="1" t="s">
        <v>15</v>
      </c>
      <c r="B26" s="1" t="s">
        <v>16</v>
      </c>
      <c r="C26" s="1" t="s">
        <v>17</v>
      </c>
      <c r="D26" s="5" t="str">
        <f t="shared" si="0"/>
        <v>남</v>
      </c>
      <c r="E26" s="2">
        <v>175</v>
      </c>
      <c r="F26" s="2">
        <v>5</v>
      </c>
      <c r="G26" s="2">
        <v>18</v>
      </c>
      <c r="H26" s="6">
        <v>3600000</v>
      </c>
      <c r="I26" s="6"/>
      <c r="J26" s="6" t="str" cm="1">
        <f t="array" ref="J26">fn보너스(E26,F26,G26)</f>
        <v/>
      </c>
    </row>
    <row r="27" spans="1:10" x14ac:dyDescent="0.3">
      <c r="A27" s="1" t="s">
        <v>29</v>
      </c>
      <c r="B27" s="1" t="s">
        <v>30</v>
      </c>
      <c r="C27" s="1" t="s">
        <v>26</v>
      </c>
      <c r="D27" s="5" t="str">
        <f t="shared" si="0"/>
        <v>여</v>
      </c>
      <c r="E27" s="2">
        <v>72</v>
      </c>
      <c r="F27" s="2">
        <v>6</v>
      </c>
      <c r="G27" s="2">
        <v>20</v>
      </c>
      <c r="H27" s="6">
        <v>4800000</v>
      </c>
      <c r="I27" s="6"/>
      <c r="J27" s="6" cm="1">
        <f t="array" ref="J27">fn보너스(E27,F27,G27)</f>
        <v>200000</v>
      </c>
    </row>
    <row r="29" spans="1:10" x14ac:dyDescent="0.3">
      <c r="A29" t="s">
        <v>68</v>
      </c>
      <c r="G29" t="s">
        <v>69</v>
      </c>
    </row>
    <row r="30" spans="1:10" x14ac:dyDescent="0.3">
      <c r="B30" s="12" t="s">
        <v>70</v>
      </c>
      <c r="C30" s="13"/>
      <c r="D30" s="13"/>
      <c r="E30" s="14"/>
      <c r="G30" s="1" t="s">
        <v>2</v>
      </c>
      <c r="H30" s="4" t="s">
        <v>71</v>
      </c>
      <c r="I30" s="4" t="s">
        <v>72</v>
      </c>
    </row>
    <row r="31" spans="1:10" x14ac:dyDescent="0.3">
      <c r="A31" s="7" t="s">
        <v>4</v>
      </c>
      <c r="B31" s="1">
        <v>0</v>
      </c>
      <c r="C31" s="1">
        <v>50</v>
      </c>
      <c r="D31" s="1">
        <v>100</v>
      </c>
      <c r="E31" s="1">
        <v>120</v>
      </c>
      <c r="G31" s="1" t="s">
        <v>26</v>
      </c>
      <c r="H31" s="1" t="str">
        <f t="array" ref="H31">TEXT(SUM(($C$4:$C$27=G31)*$E$4:$E$27),"0명")</f>
        <v>120명</v>
      </c>
      <c r="I31" s="6">
        <f>IFERROR(AVERAGEIFS($H$4:$H$27,$C$4:$C$27,G31,$E$4:$E$27,"&gt;=50"),"")</f>
        <v>4800000</v>
      </c>
    </row>
    <row r="32" spans="1:10" x14ac:dyDescent="0.3">
      <c r="A32" s="1">
        <v>0</v>
      </c>
      <c r="B32" s="8">
        <v>0.03</v>
      </c>
      <c r="C32" s="8">
        <v>0.05</v>
      </c>
      <c r="D32" s="8">
        <v>7.0000000000000007E-2</v>
      </c>
      <c r="E32" s="8">
        <v>7.0000000000000007E-2</v>
      </c>
      <c r="G32" s="1" t="s">
        <v>21</v>
      </c>
      <c r="H32" s="1" t="str">
        <f t="array" ref="H32">TEXT(SUM(($C$4:$C$27=G32)*$E$4:$E$27),"0명")</f>
        <v>117명</v>
      </c>
      <c r="I32" s="6">
        <f t="shared" ref="I32:I37" si="1">IFERROR(AVERAGEIFS($H$4:$H$27,$C$4:$C$27,G32,$E$4:$E$27,"&gt;=50"),"")</f>
        <v>4000000</v>
      </c>
    </row>
    <row r="33" spans="1:9" x14ac:dyDescent="0.3">
      <c r="A33" s="1">
        <v>20</v>
      </c>
      <c r="B33" s="8">
        <v>0.05</v>
      </c>
      <c r="C33" s="8">
        <v>7.0000000000000007E-2</v>
      </c>
      <c r="D33" s="8">
        <v>7.0000000000000007E-2</v>
      </c>
      <c r="E33" s="8">
        <v>0.1</v>
      </c>
      <c r="G33" s="1" t="s">
        <v>53</v>
      </c>
      <c r="H33" s="1" t="str">
        <f t="array" ref="H33">TEXT(SUM(($C$4:$C$27=G33)*$E$4:$E$27),"0명")</f>
        <v>126명</v>
      </c>
      <c r="I33" s="6" t="str">
        <f t="shared" si="1"/>
        <v/>
      </c>
    </row>
    <row r="34" spans="1:9" x14ac:dyDescent="0.3">
      <c r="A34" s="1">
        <v>40</v>
      </c>
      <c r="B34" s="8">
        <v>0.05</v>
      </c>
      <c r="C34" s="8">
        <v>7.0000000000000007E-2</v>
      </c>
      <c r="D34" s="8">
        <v>0.09</v>
      </c>
      <c r="E34" s="8">
        <v>0.1</v>
      </c>
      <c r="G34" s="1" t="s">
        <v>13</v>
      </c>
      <c r="H34" s="1" t="str">
        <f t="array" ref="H34">TEXT(SUM(($C$4:$C$27=G34)*$E$4:$E$27),"0명")</f>
        <v>259명</v>
      </c>
      <c r="I34" s="6">
        <f t="shared" si="1"/>
        <v>2633333.3333333335</v>
      </c>
    </row>
    <row r="35" spans="1:9" x14ac:dyDescent="0.3">
      <c r="A35" s="1">
        <v>60</v>
      </c>
      <c r="B35" s="8">
        <v>0.1</v>
      </c>
      <c r="C35" s="8">
        <v>0.1</v>
      </c>
      <c r="D35" s="8">
        <v>0.12</v>
      </c>
      <c r="E35" s="8">
        <v>0.15</v>
      </c>
      <c r="G35" s="1" t="s">
        <v>35</v>
      </c>
      <c r="H35" s="1" t="str">
        <f t="array" ref="H35">TEXT(SUM(($C$4:$C$27=G35)*$E$4:$E$27),"0명")</f>
        <v>218명</v>
      </c>
      <c r="I35" s="6">
        <f t="shared" si="1"/>
        <v>3800000</v>
      </c>
    </row>
    <row r="36" spans="1:9" x14ac:dyDescent="0.3">
      <c r="A36" s="1">
        <v>80</v>
      </c>
      <c r="B36" s="8">
        <v>0.1</v>
      </c>
      <c r="C36" s="8">
        <v>0.1</v>
      </c>
      <c r="D36" s="8">
        <v>0.12</v>
      </c>
      <c r="E36" s="8">
        <v>0.15</v>
      </c>
      <c r="G36" s="1" t="s">
        <v>17</v>
      </c>
      <c r="H36" s="1" t="str">
        <f t="array" ref="H36">TEXT(SUM(($C$4:$C$27=G36)*$E$4:$E$27),"0명")</f>
        <v>314명</v>
      </c>
      <c r="I36" s="6">
        <f t="shared" si="1"/>
        <v>2846666.6666666665</v>
      </c>
    </row>
    <row r="37" spans="1:9" x14ac:dyDescent="0.3">
      <c r="G37" s="1" t="s">
        <v>63</v>
      </c>
      <c r="H37" s="1" t="str">
        <f t="array" ref="H37">TEXT(SUM(($C$4:$C$27=G37)*$E$4:$E$27),"0명")</f>
        <v>42명</v>
      </c>
      <c r="I37" s="6" t="str">
        <f t="shared" si="1"/>
        <v/>
      </c>
    </row>
  </sheetData>
  <mergeCells count="1">
    <mergeCell ref="B30:E30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5"/>
  <dimension ref="A2:D14"/>
  <sheetViews>
    <sheetView workbookViewId="0">
      <selection activeCell="F12" sqref="F12"/>
    </sheetView>
  </sheetViews>
  <sheetFormatPr defaultRowHeight="16.5" x14ac:dyDescent="0.3"/>
  <cols>
    <col min="1" max="1" width="7.5" bestFit="1" customWidth="1"/>
    <col min="2" max="2" width="11.25" bestFit="1" customWidth="1"/>
    <col min="3" max="3" width="7.375" bestFit="1" customWidth="1"/>
    <col min="4" max="4" width="15.25" bestFit="1" customWidth="1"/>
  </cols>
  <sheetData>
    <row r="2" spans="1:4" x14ac:dyDescent="0.3">
      <c r="A2" s="16" t="s">
        <v>3</v>
      </c>
      <c r="B2" s="16" t="s">
        <v>2</v>
      </c>
      <c r="C2" t="s">
        <v>80</v>
      </c>
      <c r="D2" t="s">
        <v>81</v>
      </c>
    </row>
    <row r="3" spans="1:4" x14ac:dyDescent="0.3">
      <c r="A3" t="s">
        <v>18</v>
      </c>
      <c r="B3" t="s">
        <v>13</v>
      </c>
      <c r="C3" s="15">
        <v>4</v>
      </c>
      <c r="D3" s="17">
        <v>0.15552523874488403</v>
      </c>
    </row>
    <row r="4" spans="1:4" x14ac:dyDescent="0.3">
      <c r="B4" t="s">
        <v>17</v>
      </c>
      <c r="C4" s="15">
        <v>4</v>
      </c>
      <c r="D4" s="17">
        <v>0.1432469304229195</v>
      </c>
    </row>
    <row r="5" spans="1:4" x14ac:dyDescent="0.3">
      <c r="B5" t="s">
        <v>21</v>
      </c>
      <c r="C5" s="15">
        <v>1</v>
      </c>
      <c r="D5" s="17">
        <v>4.0927694406548434E-2</v>
      </c>
    </row>
    <row r="6" spans="1:4" x14ac:dyDescent="0.3">
      <c r="B6" t="s">
        <v>63</v>
      </c>
      <c r="C6" s="15">
        <v>1</v>
      </c>
      <c r="D6" s="17">
        <v>3.2742155525238743E-2</v>
      </c>
    </row>
    <row r="7" spans="1:4" x14ac:dyDescent="0.3">
      <c r="B7" t="s">
        <v>26</v>
      </c>
      <c r="C7" s="15">
        <v>1</v>
      </c>
      <c r="D7" s="17">
        <v>2.4556616643929059E-2</v>
      </c>
    </row>
    <row r="8" spans="1:4" x14ac:dyDescent="0.3">
      <c r="A8" t="s">
        <v>78</v>
      </c>
      <c r="C8" s="15">
        <v>11</v>
      </c>
      <c r="D8" s="17">
        <v>0.39699863574351979</v>
      </c>
    </row>
    <row r="9" spans="1:4" x14ac:dyDescent="0.3">
      <c r="A9" t="s">
        <v>14</v>
      </c>
      <c r="B9" t="s">
        <v>53</v>
      </c>
      <c r="C9" s="15">
        <v>4</v>
      </c>
      <c r="D9" s="17">
        <v>0.208731241473397</v>
      </c>
    </row>
    <row r="10" spans="1:4" x14ac:dyDescent="0.3">
      <c r="B10" t="s">
        <v>35</v>
      </c>
      <c r="C10" s="15">
        <v>4</v>
      </c>
      <c r="D10" s="17">
        <v>0.165075034106412</v>
      </c>
    </row>
    <row r="11" spans="1:4" x14ac:dyDescent="0.3">
      <c r="B11" t="s">
        <v>26</v>
      </c>
      <c r="C11" s="15">
        <v>3</v>
      </c>
      <c r="D11" s="17">
        <v>0.13642564802182811</v>
      </c>
    </row>
    <row r="12" spans="1:4" x14ac:dyDescent="0.3">
      <c r="B12" t="s">
        <v>21</v>
      </c>
      <c r="C12" s="15">
        <v>2</v>
      </c>
      <c r="D12" s="17">
        <v>9.2769440654843105E-2</v>
      </c>
    </row>
    <row r="13" spans="1:4" x14ac:dyDescent="0.3">
      <c r="A13" t="s">
        <v>79</v>
      </c>
      <c r="C13" s="15">
        <v>13</v>
      </c>
      <c r="D13" s="17">
        <v>0.60300136425648021</v>
      </c>
    </row>
    <row r="14" spans="1:4" x14ac:dyDescent="0.3">
      <c r="A14" t="s">
        <v>77</v>
      </c>
      <c r="C14" s="15">
        <v>24</v>
      </c>
      <c r="D14" s="17">
        <v>1</v>
      </c>
    </row>
  </sheetData>
  <sortState xmlns:xlrd2="http://schemas.microsoft.com/office/spreadsheetml/2017/richdata2" ref="A2:D14">
    <sortCondition descending="1" ref="D2"/>
  </sortState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A2:G26"/>
  <sheetViews>
    <sheetView tabSelected="1" workbookViewId="0">
      <selection activeCell="C3" sqref="C3:C26"/>
    </sheetView>
  </sheetViews>
  <sheetFormatPr defaultRowHeight="16.5" x14ac:dyDescent="0.3"/>
  <cols>
    <col min="2" max="2" width="11" bestFit="1" customWidth="1"/>
    <col min="5" max="5" width="10.875" bestFit="1" customWidth="1"/>
    <col min="7" max="7" width="11" customWidth="1"/>
  </cols>
  <sheetData>
    <row r="2" spans="1:7" x14ac:dyDescent="0.3">
      <c r="A2" s="1" t="s">
        <v>0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x14ac:dyDescent="0.3">
      <c r="A3" s="1" t="s">
        <v>51</v>
      </c>
      <c r="B3" s="2" t="s">
        <v>53</v>
      </c>
      <c r="C3" s="1">
        <v>2</v>
      </c>
      <c r="D3" s="2">
        <v>6</v>
      </c>
      <c r="E3" s="2">
        <v>3</v>
      </c>
      <c r="F3" s="2">
        <v>20</v>
      </c>
      <c r="G3" s="3">
        <v>2400000</v>
      </c>
    </row>
    <row r="4" spans="1:7" x14ac:dyDescent="0.3">
      <c r="A4" s="1" t="s">
        <v>54</v>
      </c>
      <c r="B4" s="2" t="s">
        <v>53</v>
      </c>
      <c r="C4" s="1">
        <v>2</v>
      </c>
      <c r="D4" s="2">
        <v>9</v>
      </c>
      <c r="E4" s="2">
        <v>5</v>
      </c>
      <c r="F4" s="2">
        <v>30</v>
      </c>
      <c r="G4" s="3">
        <v>6000000</v>
      </c>
    </row>
    <row r="5" spans="1:7" x14ac:dyDescent="0.3">
      <c r="A5" s="1" t="s">
        <v>56</v>
      </c>
      <c r="B5" s="2" t="s">
        <v>53</v>
      </c>
      <c r="C5" s="1">
        <v>2</v>
      </c>
      <c r="D5" s="2">
        <v>7</v>
      </c>
      <c r="E5" s="2">
        <v>3</v>
      </c>
      <c r="F5" s="2">
        <v>20</v>
      </c>
      <c r="G5" s="3">
        <v>2400000</v>
      </c>
    </row>
    <row r="6" spans="1:7" x14ac:dyDescent="0.3">
      <c r="A6" s="1" t="s">
        <v>58</v>
      </c>
      <c r="B6" s="2" t="s">
        <v>13</v>
      </c>
      <c r="C6" s="1">
        <v>1</v>
      </c>
      <c r="D6" s="2">
        <v>19</v>
      </c>
      <c r="E6" s="2">
        <v>3</v>
      </c>
      <c r="F6" s="2">
        <v>18</v>
      </c>
      <c r="G6" s="3">
        <v>2160000</v>
      </c>
    </row>
    <row r="7" spans="1:7" x14ac:dyDescent="0.3">
      <c r="A7" s="1" t="s">
        <v>11</v>
      </c>
      <c r="B7" s="2" t="s">
        <v>13</v>
      </c>
      <c r="C7" s="1">
        <v>2</v>
      </c>
      <c r="D7" s="2">
        <v>31</v>
      </c>
      <c r="E7" s="2">
        <v>3</v>
      </c>
      <c r="F7" s="2">
        <v>24</v>
      </c>
      <c r="G7" s="3">
        <v>2880000</v>
      </c>
    </row>
    <row r="8" spans="1:7" x14ac:dyDescent="0.3">
      <c r="A8" s="1" t="s">
        <v>15</v>
      </c>
      <c r="B8" s="2" t="s">
        <v>17</v>
      </c>
      <c r="C8" s="1">
        <v>1</v>
      </c>
      <c r="D8" s="2">
        <v>35</v>
      </c>
      <c r="E8" s="2">
        <v>5</v>
      </c>
      <c r="F8" s="2">
        <v>18</v>
      </c>
      <c r="G8" s="3">
        <v>3600000</v>
      </c>
    </row>
    <row r="9" spans="1:7" x14ac:dyDescent="0.3">
      <c r="A9" s="1" t="s">
        <v>19</v>
      </c>
      <c r="B9" s="2" t="s">
        <v>21</v>
      </c>
      <c r="C9" s="1">
        <v>2</v>
      </c>
      <c r="D9" s="2">
        <v>12</v>
      </c>
      <c r="E9" s="2">
        <v>5</v>
      </c>
      <c r="F9" s="2">
        <v>20</v>
      </c>
      <c r="G9" s="3">
        <v>4000000</v>
      </c>
    </row>
    <row r="10" spans="1:7" x14ac:dyDescent="0.3">
      <c r="A10" s="1" t="s">
        <v>22</v>
      </c>
      <c r="B10" s="2" t="s">
        <v>21</v>
      </c>
      <c r="C10" s="1">
        <v>1</v>
      </c>
      <c r="D10" s="2">
        <v>14</v>
      </c>
      <c r="E10" s="2">
        <v>3</v>
      </c>
      <c r="F10" s="2">
        <v>20</v>
      </c>
      <c r="G10" s="3">
        <v>2400000</v>
      </c>
    </row>
    <row r="11" spans="1:7" x14ac:dyDescent="0.3">
      <c r="A11" s="1" t="s">
        <v>24</v>
      </c>
      <c r="B11" s="2" t="s">
        <v>26</v>
      </c>
      <c r="C11" s="1">
        <v>2</v>
      </c>
      <c r="D11" s="2">
        <v>9</v>
      </c>
      <c r="E11" s="2">
        <v>2</v>
      </c>
      <c r="F11" s="2">
        <v>20</v>
      </c>
      <c r="G11" s="3">
        <v>1600000</v>
      </c>
    </row>
    <row r="12" spans="1:7" x14ac:dyDescent="0.3">
      <c r="A12" s="1" t="s">
        <v>31</v>
      </c>
      <c r="B12" s="2" t="s">
        <v>17</v>
      </c>
      <c r="C12" s="1">
        <v>1</v>
      </c>
      <c r="D12" s="2">
        <v>20</v>
      </c>
      <c r="E12" s="2">
        <v>1</v>
      </c>
      <c r="F12" s="2">
        <v>24</v>
      </c>
      <c r="G12" s="3">
        <v>960000</v>
      </c>
    </row>
    <row r="13" spans="1:7" x14ac:dyDescent="0.3">
      <c r="A13" s="1" t="s">
        <v>33</v>
      </c>
      <c r="B13" s="2" t="s">
        <v>35</v>
      </c>
      <c r="C13" s="1">
        <v>2</v>
      </c>
      <c r="D13" s="2">
        <v>15</v>
      </c>
      <c r="E13" s="2">
        <v>5</v>
      </c>
      <c r="F13" s="2">
        <v>18</v>
      </c>
      <c r="G13" s="3">
        <v>3600000</v>
      </c>
    </row>
    <row r="14" spans="1:7" x14ac:dyDescent="0.3">
      <c r="A14" s="1" t="s">
        <v>36</v>
      </c>
      <c r="B14" s="2" t="s">
        <v>17</v>
      </c>
      <c r="C14" s="1">
        <v>1</v>
      </c>
      <c r="D14" s="2">
        <v>23</v>
      </c>
      <c r="E14" s="2">
        <v>3</v>
      </c>
      <c r="F14" s="2">
        <v>20</v>
      </c>
      <c r="G14" s="3">
        <v>2400000</v>
      </c>
    </row>
    <row r="15" spans="1:7" x14ac:dyDescent="0.3">
      <c r="A15" s="1" t="s">
        <v>38</v>
      </c>
      <c r="B15" s="2" t="s">
        <v>35</v>
      </c>
      <c r="C15" s="1">
        <v>2</v>
      </c>
      <c r="D15" s="2">
        <v>15</v>
      </c>
      <c r="E15" s="2">
        <v>5</v>
      </c>
      <c r="F15" s="2">
        <v>20</v>
      </c>
      <c r="G15" s="3">
        <v>4000000</v>
      </c>
    </row>
    <row r="16" spans="1:7" x14ac:dyDescent="0.3">
      <c r="A16" s="1" t="s">
        <v>40</v>
      </c>
      <c r="B16" s="2" t="s">
        <v>26</v>
      </c>
      <c r="C16" s="1">
        <v>1</v>
      </c>
      <c r="D16" s="2">
        <v>6</v>
      </c>
      <c r="E16" s="2">
        <v>2</v>
      </c>
      <c r="F16" s="2">
        <v>18</v>
      </c>
      <c r="G16" s="3">
        <v>1440000</v>
      </c>
    </row>
    <row r="17" spans="1:7" x14ac:dyDescent="0.3">
      <c r="A17" s="1" t="s">
        <v>42</v>
      </c>
      <c r="B17" s="2" t="s">
        <v>26</v>
      </c>
      <c r="C17" s="1">
        <v>2</v>
      </c>
      <c r="D17" s="2">
        <v>9</v>
      </c>
      <c r="E17" s="2">
        <v>2</v>
      </c>
      <c r="F17" s="2">
        <v>20</v>
      </c>
      <c r="G17" s="3">
        <v>1600000</v>
      </c>
    </row>
    <row r="18" spans="1:7" x14ac:dyDescent="0.3">
      <c r="A18" s="1" t="s">
        <v>44</v>
      </c>
      <c r="B18" s="2" t="s">
        <v>13</v>
      </c>
      <c r="C18" s="1">
        <v>1</v>
      </c>
      <c r="D18" s="2">
        <v>21</v>
      </c>
      <c r="E18" s="2">
        <v>3</v>
      </c>
      <c r="F18" s="2">
        <v>18</v>
      </c>
      <c r="G18" s="3">
        <v>2160000</v>
      </c>
    </row>
    <row r="19" spans="1:7" x14ac:dyDescent="0.3">
      <c r="A19" s="1" t="s">
        <v>27</v>
      </c>
      <c r="B19" s="2" t="s">
        <v>17</v>
      </c>
      <c r="C19" s="1">
        <v>1</v>
      </c>
      <c r="D19" s="2">
        <v>25</v>
      </c>
      <c r="E19" s="2">
        <v>2</v>
      </c>
      <c r="F19" s="2">
        <v>18</v>
      </c>
      <c r="G19" s="3">
        <v>1440000</v>
      </c>
    </row>
    <row r="20" spans="1:7" x14ac:dyDescent="0.3">
      <c r="A20" s="1" t="s">
        <v>29</v>
      </c>
      <c r="B20" s="2" t="s">
        <v>26</v>
      </c>
      <c r="C20" s="1">
        <v>2</v>
      </c>
      <c r="D20" s="2">
        <v>12</v>
      </c>
      <c r="E20" s="2">
        <v>6</v>
      </c>
      <c r="F20" s="2">
        <v>20</v>
      </c>
      <c r="G20" s="3">
        <v>4800000</v>
      </c>
    </row>
    <row r="21" spans="1:7" x14ac:dyDescent="0.3">
      <c r="A21" s="1" t="s">
        <v>46</v>
      </c>
      <c r="B21" s="2" t="s">
        <v>13</v>
      </c>
      <c r="C21" s="1">
        <v>1</v>
      </c>
      <c r="D21" s="2">
        <v>23</v>
      </c>
      <c r="E21" s="2">
        <v>2</v>
      </c>
      <c r="F21" s="2">
        <v>24</v>
      </c>
      <c r="G21" s="3">
        <v>1920000</v>
      </c>
    </row>
    <row r="22" spans="1:7" x14ac:dyDescent="0.3">
      <c r="A22" s="1" t="s">
        <v>47</v>
      </c>
      <c r="B22" s="2" t="s">
        <v>35</v>
      </c>
      <c r="C22" s="1">
        <v>2</v>
      </c>
      <c r="D22" s="2">
        <v>21</v>
      </c>
      <c r="E22" s="2">
        <v>2</v>
      </c>
      <c r="F22" s="2">
        <v>10</v>
      </c>
      <c r="G22" s="3">
        <v>800000</v>
      </c>
    </row>
    <row r="23" spans="1:7" x14ac:dyDescent="0.3">
      <c r="A23" s="1" t="s">
        <v>49</v>
      </c>
      <c r="B23" s="2" t="s">
        <v>21</v>
      </c>
      <c r="C23" s="1">
        <v>2</v>
      </c>
      <c r="D23" s="2">
        <v>5</v>
      </c>
      <c r="E23" s="2">
        <v>3</v>
      </c>
      <c r="F23" s="2">
        <v>12</v>
      </c>
      <c r="G23" s="3">
        <v>1440000</v>
      </c>
    </row>
    <row r="24" spans="1:7" x14ac:dyDescent="0.3">
      <c r="A24" s="1" t="s">
        <v>60</v>
      </c>
      <c r="B24" s="2" t="s">
        <v>35</v>
      </c>
      <c r="C24" s="1">
        <v>2</v>
      </c>
      <c r="D24" s="2">
        <v>13</v>
      </c>
      <c r="E24" s="2">
        <v>2</v>
      </c>
      <c r="F24" s="2">
        <v>16</v>
      </c>
      <c r="G24" s="3">
        <v>1280000</v>
      </c>
    </row>
    <row r="25" spans="1:7" x14ac:dyDescent="0.3">
      <c r="A25" s="1" t="s">
        <v>61</v>
      </c>
      <c r="B25" s="2" t="s">
        <v>63</v>
      </c>
      <c r="C25" s="1">
        <v>1</v>
      </c>
      <c r="D25" s="2">
        <v>21</v>
      </c>
      <c r="E25" s="2">
        <v>2</v>
      </c>
      <c r="F25" s="2">
        <v>24</v>
      </c>
      <c r="G25" s="3">
        <v>1920000</v>
      </c>
    </row>
    <row r="26" spans="1:7" x14ac:dyDescent="0.3">
      <c r="A26" s="1" t="s">
        <v>64</v>
      </c>
      <c r="B26" s="2" t="s">
        <v>53</v>
      </c>
      <c r="C26" s="1">
        <v>2</v>
      </c>
      <c r="D26" s="2">
        <v>21</v>
      </c>
      <c r="E26" s="2">
        <v>2</v>
      </c>
      <c r="F26" s="2">
        <v>18</v>
      </c>
      <c r="G26" s="3">
        <v>1440000</v>
      </c>
    </row>
  </sheetData>
  <sortState xmlns:xlrd2="http://schemas.microsoft.com/office/spreadsheetml/2017/richdata2" columnSort="1" ref="D2:G26">
    <sortCondition ref="D2:G2" customList="수강인원,근무시간,근무일수,월급여액"/>
  </sortState>
  <phoneticPr fontId="1" type="noConversion"/>
  <dataValidations count="1">
    <dataValidation type="list" errorStyle="information" allowBlank="1" showInputMessage="1" showErrorMessage="1" errorTitle="입력오류" error="1과 2 중에서 선택해야 합니다." promptTitle="입력" prompt="1은 남자 2는 여자" sqref="C3:C26" xr:uid="{9B87C533-021C-4B9D-B440-AE9C7855508D}">
      <formula1>"1,2"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6"/>
  <dimension ref="B2:D10"/>
  <sheetViews>
    <sheetView zoomScaleNormal="100" workbookViewId="0">
      <selection activeCell="M13" sqref="M13"/>
    </sheetView>
  </sheetViews>
  <sheetFormatPr defaultRowHeight="16.5" x14ac:dyDescent="0.3"/>
  <cols>
    <col min="2" max="2" width="21.125" bestFit="1" customWidth="1"/>
    <col min="4" max="4" width="12.375" bestFit="1" customWidth="1"/>
  </cols>
  <sheetData>
    <row r="2" spans="2:4" x14ac:dyDescent="0.3">
      <c r="B2" t="s">
        <v>73</v>
      </c>
    </row>
    <row r="3" spans="2:4" x14ac:dyDescent="0.3">
      <c r="B3" s="1" t="s">
        <v>2</v>
      </c>
      <c r="C3" s="1" t="s">
        <v>4</v>
      </c>
      <c r="D3" s="1" t="s">
        <v>7</v>
      </c>
    </row>
    <row r="4" spans="2:4" x14ac:dyDescent="0.3">
      <c r="B4" s="1" t="s">
        <v>26</v>
      </c>
      <c r="C4" s="2">
        <v>18</v>
      </c>
      <c r="D4" s="9">
        <v>1600000</v>
      </c>
    </row>
    <row r="5" spans="2:4" x14ac:dyDescent="0.3">
      <c r="B5" s="1" t="s">
        <v>21</v>
      </c>
      <c r="C5" s="2">
        <v>42</v>
      </c>
      <c r="D5" s="9">
        <v>2400000</v>
      </c>
    </row>
    <row r="6" spans="2:4" x14ac:dyDescent="0.3">
      <c r="B6" s="1" t="s">
        <v>53</v>
      </c>
      <c r="C6" s="2">
        <v>21</v>
      </c>
      <c r="D6" s="9">
        <v>2400000</v>
      </c>
    </row>
    <row r="7" spans="2:4" x14ac:dyDescent="0.3">
      <c r="B7" s="1" t="s">
        <v>13</v>
      </c>
      <c r="C7" s="2">
        <v>63</v>
      </c>
      <c r="D7" s="9">
        <v>2860000</v>
      </c>
    </row>
    <row r="8" spans="2:4" x14ac:dyDescent="0.3">
      <c r="B8" s="1" t="s">
        <v>35</v>
      </c>
      <c r="C8" s="2">
        <v>26</v>
      </c>
      <c r="D8" s="9">
        <v>1280000</v>
      </c>
    </row>
    <row r="9" spans="2:4" x14ac:dyDescent="0.3">
      <c r="B9" s="1" t="s">
        <v>17</v>
      </c>
      <c r="C9" s="2">
        <v>69</v>
      </c>
      <c r="D9" s="9">
        <v>3000000</v>
      </c>
    </row>
    <row r="10" spans="2:4" x14ac:dyDescent="0.3">
      <c r="B10" s="1" t="s">
        <v>63</v>
      </c>
      <c r="C10" s="2">
        <v>42</v>
      </c>
      <c r="D10" s="9">
        <v>1920000</v>
      </c>
    </row>
  </sheetData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7"/>
  <dimension ref="A1:G26"/>
  <sheetViews>
    <sheetView workbookViewId="0">
      <selection activeCell="I9" sqref="I9"/>
    </sheetView>
  </sheetViews>
  <sheetFormatPr defaultRowHeight="16.5" x14ac:dyDescent="0.3"/>
  <cols>
    <col min="1" max="1" width="7.125" bestFit="1" customWidth="1"/>
    <col min="2" max="2" width="11" bestFit="1" customWidth="1"/>
    <col min="3" max="3" width="5.25" bestFit="1" customWidth="1"/>
    <col min="7" max="7" width="10.875" bestFit="1" customWidth="1"/>
    <col min="8" max="8" width="1.75" customWidth="1"/>
    <col min="9" max="9" width="10.75" customWidth="1"/>
  </cols>
  <sheetData>
    <row r="1" spans="1:7" x14ac:dyDescent="0.3">
      <c r="A1" t="s">
        <v>66</v>
      </c>
    </row>
    <row r="2" spans="1:7" x14ac:dyDescent="0.3">
      <c r="A2" s="1" t="s">
        <v>0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x14ac:dyDescent="0.3">
      <c r="A3" s="1" t="s">
        <v>51</v>
      </c>
      <c r="B3" s="2" t="s">
        <v>53</v>
      </c>
      <c r="C3" s="18">
        <v>2</v>
      </c>
      <c r="D3" s="2">
        <v>6</v>
      </c>
      <c r="E3" s="2">
        <v>3</v>
      </c>
      <c r="F3" s="2">
        <v>20</v>
      </c>
      <c r="G3" s="3">
        <v>2400000</v>
      </c>
    </row>
    <row r="4" spans="1:7" x14ac:dyDescent="0.3">
      <c r="A4" s="1" t="s">
        <v>54</v>
      </c>
      <c r="B4" s="2" t="s">
        <v>53</v>
      </c>
      <c r="C4" s="18">
        <v>2</v>
      </c>
      <c r="D4" s="2">
        <v>9</v>
      </c>
      <c r="E4" s="2">
        <v>5</v>
      </c>
      <c r="F4" s="2">
        <v>30</v>
      </c>
      <c r="G4" s="3">
        <v>6000000</v>
      </c>
    </row>
    <row r="5" spans="1:7" x14ac:dyDescent="0.3">
      <c r="A5" s="1" t="s">
        <v>56</v>
      </c>
      <c r="B5" s="2" t="s">
        <v>53</v>
      </c>
      <c r="C5" s="18">
        <v>2</v>
      </c>
      <c r="D5" s="2">
        <v>7</v>
      </c>
      <c r="E5" s="2">
        <v>3</v>
      </c>
      <c r="F5" s="2">
        <v>20</v>
      </c>
      <c r="G5" s="3">
        <v>2400000</v>
      </c>
    </row>
    <row r="6" spans="1:7" x14ac:dyDescent="0.3">
      <c r="A6" s="1" t="s">
        <v>58</v>
      </c>
      <c r="B6" s="2" t="s">
        <v>13</v>
      </c>
      <c r="C6" s="18">
        <v>1</v>
      </c>
      <c r="D6" s="2">
        <v>19</v>
      </c>
      <c r="E6" s="2">
        <v>3</v>
      </c>
      <c r="F6" s="2">
        <v>18</v>
      </c>
      <c r="G6" s="3">
        <v>2160000</v>
      </c>
    </row>
    <row r="7" spans="1:7" x14ac:dyDescent="0.3">
      <c r="A7" s="1" t="s">
        <v>11</v>
      </c>
      <c r="B7" s="2" t="s">
        <v>13</v>
      </c>
      <c r="C7" s="18">
        <v>2</v>
      </c>
      <c r="D7" s="2">
        <v>31</v>
      </c>
      <c r="E7" s="2">
        <v>3</v>
      </c>
      <c r="F7" s="2">
        <v>24</v>
      </c>
      <c r="G7" s="3">
        <v>2880000</v>
      </c>
    </row>
    <row r="8" spans="1:7" x14ac:dyDescent="0.3">
      <c r="A8" s="1" t="s">
        <v>15</v>
      </c>
      <c r="B8" s="2" t="s">
        <v>17</v>
      </c>
      <c r="C8" s="18">
        <v>1</v>
      </c>
      <c r="D8" s="2">
        <v>35</v>
      </c>
      <c r="E8" s="2">
        <v>5</v>
      </c>
      <c r="F8" s="2">
        <v>18</v>
      </c>
      <c r="G8" s="3">
        <v>3600000</v>
      </c>
    </row>
    <row r="9" spans="1:7" x14ac:dyDescent="0.3">
      <c r="A9" s="1" t="s">
        <v>19</v>
      </c>
      <c r="B9" s="2" t="s">
        <v>21</v>
      </c>
      <c r="C9" s="18">
        <v>2</v>
      </c>
      <c r="D9" s="2">
        <v>12</v>
      </c>
      <c r="E9" s="2">
        <v>5</v>
      </c>
      <c r="F9" s="2">
        <v>20</v>
      </c>
      <c r="G9" s="3">
        <v>4000000</v>
      </c>
    </row>
    <row r="10" spans="1:7" x14ac:dyDescent="0.3">
      <c r="A10" s="1" t="s">
        <v>22</v>
      </c>
      <c r="B10" s="2" t="s">
        <v>21</v>
      </c>
      <c r="C10" s="18">
        <v>1</v>
      </c>
      <c r="D10" s="2">
        <v>14</v>
      </c>
      <c r="E10" s="2">
        <v>3</v>
      </c>
      <c r="F10" s="2">
        <v>20</v>
      </c>
      <c r="G10" s="3">
        <v>2400000</v>
      </c>
    </row>
    <row r="11" spans="1:7" x14ac:dyDescent="0.3">
      <c r="A11" s="1" t="s">
        <v>24</v>
      </c>
      <c r="B11" s="2" t="s">
        <v>26</v>
      </c>
      <c r="C11" s="18">
        <v>2</v>
      </c>
      <c r="D11" s="2">
        <v>9</v>
      </c>
      <c r="E11" s="2">
        <v>2</v>
      </c>
      <c r="F11" s="2">
        <v>20</v>
      </c>
      <c r="G11" s="3">
        <v>1600000</v>
      </c>
    </row>
    <row r="12" spans="1:7" x14ac:dyDescent="0.3">
      <c r="A12" s="1" t="s">
        <v>31</v>
      </c>
      <c r="B12" s="2" t="s">
        <v>17</v>
      </c>
      <c r="C12" s="18">
        <v>1</v>
      </c>
      <c r="D12" s="2">
        <v>20</v>
      </c>
      <c r="E12" s="2">
        <v>1</v>
      </c>
      <c r="F12" s="2">
        <v>24</v>
      </c>
      <c r="G12" s="3">
        <v>960000</v>
      </c>
    </row>
    <row r="13" spans="1:7" x14ac:dyDescent="0.3">
      <c r="A13" s="1" t="s">
        <v>33</v>
      </c>
      <c r="B13" s="2" t="s">
        <v>35</v>
      </c>
      <c r="C13" s="18">
        <v>2</v>
      </c>
      <c r="D13" s="2">
        <v>15</v>
      </c>
      <c r="E13" s="2">
        <v>5</v>
      </c>
      <c r="F13" s="2">
        <v>18</v>
      </c>
      <c r="G13" s="3">
        <v>3600000</v>
      </c>
    </row>
    <row r="14" spans="1:7" x14ac:dyDescent="0.3">
      <c r="A14" s="1" t="s">
        <v>36</v>
      </c>
      <c r="B14" s="2" t="s">
        <v>17</v>
      </c>
      <c r="C14" s="18">
        <v>1</v>
      </c>
      <c r="D14" s="2">
        <v>23</v>
      </c>
      <c r="E14" s="2">
        <v>3</v>
      </c>
      <c r="F14" s="2">
        <v>20</v>
      </c>
      <c r="G14" s="3">
        <v>2400000</v>
      </c>
    </row>
    <row r="15" spans="1:7" x14ac:dyDescent="0.3">
      <c r="A15" s="1" t="s">
        <v>38</v>
      </c>
      <c r="B15" s="2" t="s">
        <v>35</v>
      </c>
      <c r="C15" s="18">
        <v>2</v>
      </c>
      <c r="D15" s="2">
        <v>15</v>
      </c>
      <c r="E15" s="2">
        <v>5</v>
      </c>
      <c r="F15" s="2">
        <v>20</v>
      </c>
      <c r="G15" s="3">
        <v>4000000</v>
      </c>
    </row>
    <row r="16" spans="1:7" x14ac:dyDescent="0.3">
      <c r="A16" s="1" t="s">
        <v>40</v>
      </c>
      <c r="B16" s="2" t="s">
        <v>26</v>
      </c>
      <c r="C16" s="18">
        <v>1</v>
      </c>
      <c r="D16" s="2">
        <v>6</v>
      </c>
      <c r="E16" s="2">
        <v>2</v>
      </c>
      <c r="F16" s="2">
        <v>18</v>
      </c>
      <c r="G16" s="3">
        <v>1440000</v>
      </c>
    </row>
    <row r="17" spans="1:7" x14ac:dyDescent="0.3">
      <c r="A17" s="1" t="s">
        <v>42</v>
      </c>
      <c r="B17" s="2" t="s">
        <v>26</v>
      </c>
      <c r="C17" s="18">
        <v>2</v>
      </c>
      <c r="D17" s="2">
        <v>9</v>
      </c>
      <c r="E17" s="2">
        <v>2</v>
      </c>
      <c r="F17" s="2">
        <v>20</v>
      </c>
      <c r="G17" s="3">
        <v>1600000</v>
      </c>
    </row>
    <row r="18" spans="1:7" x14ac:dyDescent="0.3">
      <c r="A18" s="1" t="s">
        <v>44</v>
      </c>
      <c r="B18" s="2" t="s">
        <v>13</v>
      </c>
      <c r="C18" s="18">
        <v>1</v>
      </c>
      <c r="D18" s="2">
        <v>21</v>
      </c>
      <c r="E18" s="2">
        <v>3</v>
      </c>
      <c r="F18" s="2">
        <v>18</v>
      </c>
      <c r="G18" s="3">
        <v>2160000</v>
      </c>
    </row>
    <row r="19" spans="1:7" x14ac:dyDescent="0.3">
      <c r="A19" s="1" t="s">
        <v>27</v>
      </c>
      <c r="B19" s="2" t="s">
        <v>17</v>
      </c>
      <c r="C19" s="18">
        <v>1</v>
      </c>
      <c r="D19" s="2">
        <v>25</v>
      </c>
      <c r="E19" s="2">
        <v>2</v>
      </c>
      <c r="F19" s="2">
        <v>18</v>
      </c>
      <c r="G19" s="3">
        <v>1440000</v>
      </c>
    </row>
    <row r="20" spans="1:7" x14ac:dyDescent="0.3">
      <c r="A20" s="1" t="s">
        <v>29</v>
      </c>
      <c r="B20" s="2" t="s">
        <v>26</v>
      </c>
      <c r="C20" s="18">
        <v>2</v>
      </c>
      <c r="D20" s="2">
        <v>12</v>
      </c>
      <c r="E20" s="2">
        <v>6</v>
      </c>
      <c r="F20" s="2">
        <v>20</v>
      </c>
      <c r="G20" s="3">
        <v>4800000</v>
      </c>
    </row>
    <row r="21" spans="1:7" x14ac:dyDescent="0.3">
      <c r="A21" s="1" t="s">
        <v>46</v>
      </c>
      <c r="B21" s="2" t="s">
        <v>13</v>
      </c>
      <c r="C21" s="18">
        <v>1</v>
      </c>
      <c r="D21" s="2">
        <v>23</v>
      </c>
      <c r="E21" s="2">
        <v>2</v>
      </c>
      <c r="F21" s="2">
        <v>24</v>
      </c>
      <c r="G21" s="3">
        <v>1920000</v>
      </c>
    </row>
    <row r="22" spans="1:7" x14ac:dyDescent="0.3">
      <c r="A22" s="1" t="s">
        <v>47</v>
      </c>
      <c r="B22" s="2" t="s">
        <v>35</v>
      </c>
      <c r="C22" s="18">
        <v>2</v>
      </c>
      <c r="D22" s="2">
        <v>21</v>
      </c>
      <c r="E22" s="2">
        <v>2</v>
      </c>
      <c r="F22" s="2">
        <v>10</v>
      </c>
      <c r="G22" s="3">
        <v>800000</v>
      </c>
    </row>
    <row r="23" spans="1:7" x14ac:dyDescent="0.3">
      <c r="A23" s="1" t="s">
        <v>49</v>
      </c>
      <c r="B23" s="2" t="s">
        <v>21</v>
      </c>
      <c r="C23" s="18">
        <v>2</v>
      </c>
      <c r="D23" s="2">
        <v>5</v>
      </c>
      <c r="E23" s="2">
        <v>3</v>
      </c>
      <c r="F23" s="2">
        <v>12</v>
      </c>
      <c r="G23" s="3">
        <v>1440000</v>
      </c>
    </row>
    <row r="24" spans="1:7" x14ac:dyDescent="0.3">
      <c r="A24" s="1" t="s">
        <v>60</v>
      </c>
      <c r="B24" s="2" t="s">
        <v>35</v>
      </c>
      <c r="C24" s="18">
        <v>2</v>
      </c>
      <c r="D24" s="2">
        <v>13</v>
      </c>
      <c r="E24" s="2">
        <v>2</v>
      </c>
      <c r="F24" s="2">
        <v>16</v>
      </c>
      <c r="G24" s="3">
        <v>1280000</v>
      </c>
    </row>
    <row r="25" spans="1:7" x14ac:dyDescent="0.3">
      <c r="A25" s="1" t="s">
        <v>61</v>
      </c>
      <c r="B25" s="2" t="s">
        <v>63</v>
      </c>
      <c r="C25" s="18">
        <v>1</v>
      </c>
      <c r="D25" s="2">
        <v>21</v>
      </c>
      <c r="E25" s="2">
        <v>2</v>
      </c>
      <c r="F25" s="2">
        <v>24</v>
      </c>
      <c r="G25" s="3">
        <v>1920000</v>
      </c>
    </row>
    <row r="26" spans="1:7" x14ac:dyDescent="0.3">
      <c r="A26" s="1" t="s">
        <v>64</v>
      </c>
      <c r="B26" s="2" t="s">
        <v>53</v>
      </c>
      <c r="C26" s="18">
        <v>2</v>
      </c>
      <c r="D26" s="2">
        <v>21</v>
      </c>
      <c r="E26" s="2">
        <v>2</v>
      </c>
      <c r="F26" s="2">
        <v>18</v>
      </c>
      <c r="G26" s="3">
        <v>1440000</v>
      </c>
    </row>
  </sheetData>
  <phoneticPr fontId="1" type="noConversion"/>
  <conditionalFormatting sqref="G3:G26">
    <cfRule type="dataBar" priority="1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{7EB284DF-5A38-43FB-B1DE-54FF394E1784}</x14:id>
        </ext>
      </extLst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289" r:id="rId3" name="Button 1">
              <controlPr defaultSize="0" print="0" autoFill="0" autoPict="0" macro="[0]!성별표시">
                <anchor moveWithCells="1" sizeWithCells="1">
                  <from>
                    <xdr:col>8</xdr:col>
                    <xdr:colOff>19050</xdr:colOff>
                    <xdr:row>1</xdr:row>
                    <xdr:rowOff>19050</xdr:rowOff>
                  </from>
                  <to>
                    <xdr:col>9</xdr:col>
                    <xdr:colOff>9525</xdr:colOff>
                    <xdr:row>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0" r:id="rId4" name="Button 2">
              <controlPr defaultSize="0" print="0" autoFill="0" autoPict="0" macro="[0]!조건부서식">
                <anchor moveWithCells="1" sizeWithCells="1">
                  <from>
                    <xdr:col>8</xdr:col>
                    <xdr:colOff>9525</xdr:colOff>
                    <xdr:row>3</xdr:row>
                    <xdr:rowOff>200025</xdr:rowOff>
                  </from>
                  <to>
                    <xdr:col>9</xdr:col>
                    <xdr:colOff>28575</xdr:colOff>
                    <xdr:row>6</xdr:row>
                    <xdr:rowOff>19050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7EB284DF-5A38-43FB-B1DE-54FF394E1784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G3:G26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H26"/>
  <sheetViews>
    <sheetView workbookViewId="0">
      <selection activeCell="L14" sqref="L14"/>
    </sheetView>
  </sheetViews>
  <sheetFormatPr defaultRowHeight="16.5" x14ac:dyDescent="0.3"/>
  <cols>
    <col min="3" max="3" width="11" bestFit="1" customWidth="1"/>
    <col min="8" max="8" width="10.875" bestFit="1" customWidth="1"/>
  </cols>
  <sheetData>
    <row r="1" spans="1:8" x14ac:dyDescent="0.3">
      <c r="A1" t="s">
        <v>66</v>
      </c>
    </row>
    <row r="2" spans="1:8" x14ac:dyDescent="0.3">
      <c r="A2" s="1" t="s">
        <v>1</v>
      </c>
      <c r="B2" s="1" t="s">
        <v>0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3">
      <c r="A3" s="1" t="s">
        <v>23</v>
      </c>
      <c r="B3" s="1" t="s">
        <v>22</v>
      </c>
      <c r="C3" s="1" t="s">
        <v>21</v>
      </c>
      <c r="D3" s="1" t="s">
        <v>18</v>
      </c>
      <c r="E3" s="10">
        <v>14</v>
      </c>
      <c r="F3" s="10">
        <v>3</v>
      </c>
      <c r="G3" s="10">
        <v>20</v>
      </c>
      <c r="H3" s="11">
        <v>2400000</v>
      </c>
    </row>
    <row r="4" spans="1:8" x14ac:dyDescent="0.3">
      <c r="A4" s="1" t="s">
        <v>37</v>
      </c>
      <c r="B4" s="1" t="s">
        <v>36</v>
      </c>
      <c r="C4" s="1" t="s">
        <v>17</v>
      </c>
      <c r="D4" s="1" t="s">
        <v>18</v>
      </c>
      <c r="E4" s="10">
        <v>23</v>
      </c>
      <c r="F4" s="10">
        <v>3</v>
      </c>
      <c r="G4" s="10">
        <v>20</v>
      </c>
      <c r="H4" s="11">
        <v>2400000</v>
      </c>
    </row>
    <row r="5" spans="1:8" x14ac:dyDescent="0.3">
      <c r="A5" s="1" t="s">
        <v>74</v>
      </c>
      <c r="B5" s="1" t="s">
        <v>46</v>
      </c>
      <c r="C5" s="1" t="s">
        <v>13</v>
      </c>
      <c r="D5" s="1" t="s">
        <v>18</v>
      </c>
      <c r="E5" s="10">
        <v>23</v>
      </c>
      <c r="F5" s="10">
        <v>2</v>
      </c>
      <c r="G5" s="10">
        <v>24</v>
      </c>
      <c r="H5" s="11">
        <v>1920000</v>
      </c>
    </row>
    <row r="6" spans="1:8" x14ac:dyDescent="0.3">
      <c r="A6" s="1" t="s">
        <v>52</v>
      </c>
      <c r="B6" s="1" t="s">
        <v>51</v>
      </c>
      <c r="C6" s="1" t="s">
        <v>53</v>
      </c>
      <c r="D6" s="1" t="s">
        <v>14</v>
      </c>
      <c r="E6" s="10">
        <v>6</v>
      </c>
      <c r="F6" s="10">
        <v>3</v>
      </c>
      <c r="G6" s="10">
        <v>20</v>
      </c>
      <c r="H6" s="11">
        <v>2400000</v>
      </c>
    </row>
    <row r="7" spans="1:8" x14ac:dyDescent="0.3">
      <c r="A7" s="1" t="s">
        <v>48</v>
      </c>
      <c r="B7" s="1" t="s">
        <v>47</v>
      </c>
      <c r="C7" s="1" t="s">
        <v>35</v>
      </c>
      <c r="D7" s="1" t="s">
        <v>14</v>
      </c>
      <c r="E7" s="10">
        <v>21</v>
      </c>
      <c r="F7" s="10">
        <v>2</v>
      </c>
      <c r="G7" s="10">
        <v>10</v>
      </c>
      <c r="H7" s="11">
        <v>800000</v>
      </c>
    </row>
    <row r="8" spans="1:8" x14ac:dyDescent="0.3">
      <c r="A8" s="1" t="s">
        <v>50</v>
      </c>
      <c r="B8" s="1" t="s">
        <v>49</v>
      </c>
      <c r="C8" s="1" t="s">
        <v>21</v>
      </c>
      <c r="D8" s="1" t="s">
        <v>14</v>
      </c>
      <c r="E8" s="10">
        <v>5</v>
      </c>
      <c r="F8" s="10">
        <v>3</v>
      </c>
      <c r="G8" s="10">
        <v>12</v>
      </c>
      <c r="H8" s="11">
        <v>1440000</v>
      </c>
    </row>
    <row r="9" spans="1:8" x14ac:dyDescent="0.3">
      <c r="A9" s="1" t="s">
        <v>57</v>
      </c>
      <c r="B9" s="1" t="s">
        <v>56</v>
      </c>
      <c r="C9" s="1" t="s">
        <v>53</v>
      </c>
      <c r="D9" s="1" t="s">
        <v>14</v>
      </c>
      <c r="E9" s="10">
        <v>7</v>
      </c>
      <c r="F9" s="10">
        <v>3</v>
      </c>
      <c r="G9" s="10">
        <v>20</v>
      </c>
      <c r="H9" s="11">
        <v>2400000</v>
      </c>
    </row>
    <row r="10" spans="1:8" x14ac:dyDescent="0.3">
      <c r="A10" s="1" t="s">
        <v>20</v>
      </c>
      <c r="B10" s="1" t="s">
        <v>19</v>
      </c>
      <c r="C10" s="1" t="s">
        <v>21</v>
      </c>
      <c r="D10" s="1" t="s">
        <v>14</v>
      </c>
      <c r="E10" s="10">
        <v>12</v>
      </c>
      <c r="F10" s="10">
        <v>5</v>
      </c>
      <c r="G10" s="10">
        <v>20</v>
      </c>
      <c r="H10" s="11">
        <v>4000000</v>
      </c>
    </row>
    <row r="11" spans="1:8" x14ac:dyDescent="0.3">
      <c r="A11" s="1" t="s">
        <v>34</v>
      </c>
      <c r="B11" s="1" t="s">
        <v>33</v>
      </c>
      <c r="C11" s="1" t="s">
        <v>35</v>
      </c>
      <c r="D11" s="1" t="s">
        <v>14</v>
      </c>
      <c r="E11" s="10">
        <v>15</v>
      </c>
      <c r="F11" s="10">
        <v>5</v>
      </c>
      <c r="G11" s="10">
        <v>18</v>
      </c>
      <c r="H11" s="11">
        <v>3600000</v>
      </c>
    </row>
    <row r="12" spans="1:8" x14ac:dyDescent="0.3">
      <c r="A12" s="1" t="s">
        <v>32</v>
      </c>
      <c r="B12" s="1" t="s">
        <v>31</v>
      </c>
      <c r="C12" s="1" t="s">
        <v>17</v>
      </c>
      <c r="D12" s="1" t="s">
        <v>18</v>
      </c>
      <c r="E12" s="10">
        <v>20</v>
      </c>
      <c r="F12" s="10">
        <v>1</v>
      </c>
      <c r="G12" s="10">
        <v>24</v>
      </c>
      <c r="H12" s="11">
        <v>960000</v>
      </c>
    </row>
    <row r="13" spans="1:8" x14ac:dyDescent="0.3">
      <c r="A13" s="1" t="s">
        <v>41</v>
      </c>
      <c r="B13" s="1" t="s">
        <v>40</v>
      </c>
      <c r="C13" s="1" t="s">
        <v>26</v>
      </c>
      <c r="D13" s="1" t="s">
        <v>18</v>
      </c>
      <c r="E13" s="10">
        <v>6</v>
      </c>
      <c r="F13" s="10">
        <v>2</v>
      </c>
      <c r="G13" s="10">
        <v>18</v>
      </c>
      <c r="H13" s="11">
        <v>1440000</v>
      </c>
    </row>
    <row r="14" spans="1:8" x14ac:dyDescent="0.3">
      <c r="A14" s="1" t="s">
        <v>12</v>
      </c>
      <c r="B14" s="1" t="s">
        <v>11</v>
      </c>
      <c r="C14" s="1" t="s">
        <v>13</v>
      </c>
      <c r="D14" s="1" t="s">
        <v>14</v>
      </c>
      <c r="E14" s="10">
        <v>31</v>
      </c>
      <c r="F14" s="10">
        <v>3</v>
      </c>
      <c r="G14" s="10">
        <v>24</v>
      </c>
      <c r="H14" s="11">
        <v>2880000</v>
      </c>
    </row>
    <row r="15" spans="1:8" x14ac:dyDescent="0.3">
      <c r="A15" s="1" t="s">
        <v>45</v>
      </c>
      <c r="B15" s="1" t="s">
        <v>44</v>
      </c>
      <c r="C15" s="1" t="s">
        <v>13</v>
      </c>
      <c r="D15" s="1" t="s">
        <v>18</v>
      </c>
      <c r="E15" s="10">
        <v>21</v>
      </c>
      <c r="F15" s="10">
        <v>3</v>
      </c>
      <c r="G15" s="10">
        <v>18</v>
      </c>
      <c r="H15" s="11">
        <v>2160000</v>
      </c>
    </row>
    <row r="16" spans="1:8" x14ac:dyDescent="0.3">
      <c r="A16" s="1" t="s">
        <v>16</v>
      </c>
      <c r="B16" s="1" t="s">
        <v>15</v>
      </c>
      <c r="C16" s="1" t="s">
        <v>17</v>
      </c>
      <c r="D16" s="1" t="s">
        <v>18</v>
      </c>
      <c r="E16" s="10">
        <v>35</v>
      </c>
      <c r="F16" s="10">
        <v>5</v>
      </c>
      <c r="G16" s="10">
        <v>18</v>
      </c>
      <c r="H16" s="11">
        <v>3600000</v>
      </c>
    </row>
    <row r="17" spans="1:8" x14ac:dyDescent="0.3">
      <c r="A17" s="1" t="s">
        <v>39</v>
      </c>
      <c r="B17" s="1" t="s">
        <v>38</v>
      </c>
      <c r="C17" s="1" t="s">
        <v>35</v>
      </c>
      <c r="D17" s="1" t="s">
        <v>14</v>
      </c>
      <c r="E17" s="10">
        <v>15</v>
      </c>
      <c r="F17" s="10">
        <v>5</v>
      </c>
      <c r="G17" s="10">
        <v>20</v>
      </c>
      <c r="H17" s="11">
        <v>4000000</v>
      </c>
    </row>
    <row r="18" spans="1:8" x14ac:dyDescent="0.3">
      <c r="A18" s="1" t="s">
        <v>25</v>
      </c>
      <c r="B18" s="1" t="s">
        <v>24</v>
      </c>
      <c r="C18" s="1" t="s">
        <v>26</v>
      </c>
      <c r="D18" s="1" t="s">
        <v>14</v>
      </c>
      <c r="E18" s="10">
        <v>9</v>
      </c>
      <c r="F18" s="10">
        <v>2</v>
      </c>
      <c r="G18" s="10">
        <v>20</v>
      </c>
      <c r="H18" s="11">
        <v>1600000</v>
      </c>
    </row>
    <row r="19" spans="1:8" x14ac:dyDescent="0.3">
      <c r="A19" s="1" t="s">
        <v>59</v>
      </c>
      <c r="B19" s="1" t="s">
        <v>58</v>
      </c>
      <c r="C19" s="1" t="s">
        <v>13</v>
      </c>
      <c r="D19" s="1" t="s">
        <v>18</v>
      </c>
      <c r="E19" s="10">
        <v>19</v>
      </c>
      <c r="F19" s="10">
        <v>3</v>
      </c>
      <c r="G19" s="10">
        <v>18</v>
      </c>
      <c r="H19" s="11">
        <v>2160000</v>
      </c>
    </row>
    <row r="20" spans="1:8" x14ac:dyDescent="0.3">
      <c r="A20" s="1" t="s">
        <v>55</v>
      </c>
      <c r="B20" s="1" t="s">
        <v>54</v>
      </c>
      <c r="C20" s="1" t="s">
        <v>53</v>
      </c>
      <c r="D20" s="1" t="s">
        <v>14</v>
      </c>
      <c r="E20" s="10">
        <v>9</v>
      </c>
      <c r="F20" s="10">
        <v>5</v>
      </c>
      <c r="G20" s="10">
        <v>30</v>
      </c>
      <c r="H20" s="11">
        <v>6000000</v>
      </c>
    </row>
    <row r="21" spans="1:8" x14ac:dyDescent="0.3">
      <c r="A21" s="1" t="s">
        <v>62</v>
      </c>
      <c r="B21" s="1" t="s">
        <v>61</v>
      </c>
      <c r="C21" s="1" t="s">
        <v>63</v>
      </c>
      <c r="D21" s="1" t="s">
        <v>18</v>
      </c>
      <c r="E21" s="10">
        <v>21</v>
      </c>
      <c r="F21" s="10">
        <v>2</v>
      </c>
      <c r="G21" s="10">
        <v>24</v>
      </c>
      <c r="H21" s="11">
        <v>1920000</v>
      </c>
    </row>
    <row r="22" spans="1:8" x14ac:dyDescent="0.3">
      <c r="A22" s="1" t="s">
        <v>28</v>
      </c>
      <c r="B22" s="1" t="s">
        <v>27</v>
      </c>
      <c r="C22" s="1" t="s">
        <v>17</v>
      </c>
      <c r="D22" s="1" t="s">
        <v>18</v>
      </c>
      <c r="E22" s="10">
        <v>25</v>
      </c>
      <c r="F22" s="10">
        <v>2</v>
      </c>
      <c r="G22" s="10">
        <v>18</v>
      </c>
      <c r="H22" s="11">
        <v>1440000</v>
      </c>
    </row>
    <row r="23" spans="1:8" x14ac:dyDescent="0.3">
      <c r="A23" s="1" t="s">
        <v>65</v>
      </c>
      <c r="B23" s="1" t="s">
        <v>64</v>
      </c>
      <c r="C23" s="1" t="s">
        <v>53</v>
      </c>
      <c r="D23" s="1" t="s">
        <v>14</v>
      </c>
      <c r="E23" s="10">
        <v>21</v>
      </c>
      <c r="F23" s="10">
        <v>2</v>
      </c>
      <c r="G23" s="10">
        <v>18</v>
      </c>
      <c r="H23" s="11">
        <v>1440000</v>
      </c>
    </row>
    <row r="24" spans="1:8" x14ac:dyDescent="0.3">
      <c r="A24" s="1" t="s">
        <v>43</v>
      </c>
      <c r="B24" s="1" t="s">
        <v>42</v>
      </c>
      <c r="C24" s="1" t="s">
        <v>26</v>
      </c>
      <c r="D24" s="1" t="s">
        <v>14</v>
      </c>
      <c r="E24" s="10">
        <v>9</v>
      </c>
      <c r="F24" s="10">
        <v>2</v>
      </c>
      <c r="G24" s="10">
        <v>20</v>
      </c>
      <c r="H24" s="11">
        <v>1600000</v>
      </c>
    </row>
    <row r="25" spans="1:8" x14ac:dyDescent="0.3">
      <c r="A25" s="1" t="s">
        <v>30</v>
      </c>
      <c r="B25" s="1" t="s">
        <v>29</v>
      </c>
      <c r="C25" s="1" t="s">
        <v>26</v>
      </c>
      <c r="D25" s="1" t="s">
        <v>14</v>
      </c>
      <c r="E25" s="10">
        <v>12</v>
      </c>
      <c r="F25" s="10">
        <v>6</v>
      </c>
      <c r="G25" s="10">
        <v>20</v>
      </c>
      <c r="H25" s="11">
        <v>4800000</v>
      </c>
    </row>
    <row r="26" spans="1:8" x14ac:dyDescent="0.3">
      <c r="A26" s="1" t="s">
        <v>75</v>
      </c>
      <c r="B26" s="1" t="s">
        <v>60</v>
      </c>
      <c r="C26" s="1" t="s">
        <v>35</v>
      </c>
      <c r="D26" s="1" t="s">
        <v>14</v>
      </c>
      <c r="E26" s="10">
        <v>13</v>
      </c>
      <c r="F26" s="10">
        <v>2</v>
      </c>
      <c r="G26" s="10">
        <v>16</v>
      </c>
      <c r="H26" s="11">
        <v>1280000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7169" r:id="rId3" name="cmd강사검색">
          <controlPr defaultSize="0" autoLine="0" r:id="rId4">
            <anchor moveWithCells="1">
              <from>
                <xdr:col>9</xdr:col>
                <xdr:colOff>0</xdr:colOff>
                <xdr:row>1</xdr:row>
                <xdr:rowOff>0</xdr:rowOff>
              </from>
              <to>
                <xdr:col>11</xdr:col>
                <xdr:colOff>0</xdr:colOff>
                <xdr:row>3</xdr:row>
                <xdr:rowOff>0</xdr:rowOff>
              </to>
            </anchor>
          </controlPr>
        </control>
      </mc:Choice>
      <mc:Fallback>
        <control shapeId="7169" r:id="rId3" name="cmd강사검색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D M F A A B Q S w M E F A A C A A g A g 3 F a W l / M V S S l A A A A 9 w A A A B I A H A B D b 2 5 m a W c v U G F j a 2 F n Z S 5 4 b W w g o h g A K K A U A A A A A A A A A A A A A A A A A A A A A A A A A A A A h Y 8 9 D o I w A I W v Q r r T H x g E U s r g q C R G E + P a 1 A o N 0 B p a L H d z 8 E h e Q Y y i b o 7 v e 9 / w 3 v 1 6 o 8 X Y t c F F 9 l Y Z n Q M C M Q i k F u a o d J W D w Z 3 C B B S M b r h o e C W D S d Y 2 G + 0 x B 7 V z 5 w w h 7 z 3 0 M T R 9 h S K M C T q U 6 5 2 o Z c f B R 1 b / 5 V B p 6 7 g W E j C 6 f 4 1 h E S R x C k m y S C G m a K a 0 V P p r R N P g Z / s D 6 X J o 3 d B L 1 p h w t a V o j h S 9 T 7 A H U E s D B B Q A A g A I A I N x W l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D c V p a d S I z B C w C A A A F C w A A E w A c A E Z v c m 1 1 b G F z L 1 N l Y 3 R p b 2 4 x L m 0 g o h g A K K A U A A A A A A A A A A A A A A A A A A A A A A A A A A A A 7 V R R a 9 p Q F H 4 X / A + X 9 E U h S H S y w o Y P w 2 2 s 7 G W g s A e V k u o d l V 6 T k l z B I U K 3 p e D q B h 1 T j G s K D g r F 4 o P T d k u Z / U O 5 J / 9 h N 4 3 b 3 M z G 3 g Y l g R D u + e 7 9 z v l O z n d 1 X K Z V V U E 5 / 5 u 8 G 4 1 E I / q 2 r O E K W h P Y 2 H Y H X T D m r j F B D a I 3 B J R B B N N o B P E H j g 7 Z z O a R B 4 0 y J o m n q r a z p a o 7 s Y d V g h N Z V a F Y o X p M y N 4 p p q R U G s H X c 3 d g o a R j v 0 b Q O X H s C e I v f L Z 4 F h h a c P p u k 4 f h 4 A L M N l + j V F p a T 0 q o v l u R K S 4 6 t s 2 m f Z / D o / C P F q U U g g s L O k N / D d b Q N X t F a d 3 9 8 K a 4 X H 3 i u v q 4 i J Q 6 I S K i W h 3 H o 5 G q s q x k W T u 8 e s E m p k f a N p 1 J z z U N d z C 6 S e L F h Y w g n Z u 5 b Y w p 1 + a L b B Y 2 K K 5 l h M C 9 g v i 4 q l Q y w v U R o d Q q 3 J e p X F q w r w l w c O l M R + z Q Q m 7 / h L 3 t e g O U l 7 d 4 j 5 5 o a k 2 l + B G W K 1 j T Y 3 8 p R E S F x e Z 7 h O T K M p E 1 P e O J K M V / 5 G G z P W d 6 5 e X x u / A z T 1 6 T F f 2 Z q t W y K q n X l P z z X a z H A g o T m 0 2 B J 4 a X Y 3 a 2 L / A u 8 Y 2 I 4 g Z t i e g 7 A l d d 9 t 5 a A X n J 0 N 9 3 Z n N 2 N l o F j U 9 s Z g S d 8 T i P b d 5 j D m 4 o 9 H Y 6 4 R X n p / s y Z + N z 6 F j O x P g j e j z n J K s o H H X 5 i E B / D L 2 P A W j b Z J 3 L g L h h O 3 Y 7 I M 6 n 8 n T P I / y d r b V k o I A f 8 O t N E u y n W C p + o 2 6 U 0 F S h q f 6 / q W 6 F p g p N F Z r q 3 0 3 1 D V B L A Q I t A B Q A A g A I A I N x W l p f z F U k p Q A A A P c A A A A S A A A A A A A A A A A A A A A A A A A A A A B D b 2 5 m a W c v U G F j a 2 F n Z S 5 4 b W x Q S w E C L Q A U A A I A C A C D c V p a D 8 r p q 6 Q A A A D p A A A A E w A A A A A A A A A A A A A A A A D x A A A A W 0 N v b n R l b n R f V H l w Z X N d L n h t b F B L A Q I t A B Q A A g A I A I N x W l p 1 I j M E L A I A A A U L A A A T A A A A A A A A A A A A A A A A A O I B A A B G b 3 J t d W x h c y 9 T Z W N 0 a W 9 u M S 5 t U E s F B g A A A A A D A A M A w g A A A F s E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m c 9 A A A A A A A A R T 0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y V F Q i V B Q y V C O C V F R C U 5 O S U 5 N C V F Q y U 4 N C V C Q y V F R C U 4 N C V C M C U y M H h s c 3 g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k Z W V k Y T l l Y i 1 k M m F k L T Q 4 O D U t Y m J j Z i 0 5 Y m Y z M D Y z M G I z N W I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i 0 y N l Q w N T o w O T o 0 M C 4 4 M z I 2 M j U 4 W i I g L z 4 8 R W 5 0 c n k g V H l w Z T 0 i R m l s b E N v b H V t b l R 5 c G V z I i B W Y W x 1 Z T 0 i c 0 J n W U d B U T 0 9 I i A v P j x F b n R y e S B U e X B l P S J G a W x s Q 2 9 s d W 1 u T m F t Z X M i I F Z h b H V l P S J z W y Z x d W 9 0 O 0 5 h b W U m c X V v d D s s J n F 1 b 3 Q 7 S X R l b S Z x d W 9 0 O y w m c X V v d D t L a W 5 k J n F 1 b 3 Q 7 L C Z x d W 9 0 O 0 h p Z G R l b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+ u s u O 2 Z l O y E v O 2 E s C B 4 b H N 4 L 0 F 1 d G 9 S Z W 1 v d m V k Q 2 9 s d W 1 u c z E u e 0 5 h b W U s M H 0 m c X V v d D s s J n F 1 b 3 Q 7 U 2 V j d G l v b j E v 6 6 y 4 7 Z m U 7 I S 8 7 Y S w I H h s c 3 g v Q X V 0 b 1 J l b W 9 2 Z W R D b 2 x 1 b W 5 z M S 5 7 S X R l b S w x f S Z x d W 9 0 O y w m c X V v d D t T Z W N 0 a W 9 u M S / r r L j t m Z T s h L z t h L A g e G x z e C 9 B d X R v U m V t b 3 Z l Z E N v b H V t b n M x L n t L a W 5 k L D J 9 J n F 1 b 3 Q 7 L C Z x d W 9 0 O 1 N l Y 3 R p b 2 4 x L + u s u O 2 Z l O y E v O 2 E s C B 4 b H N 4 L 0 F 1 d G 9 S Z W 1 v d m V k Q 2 9 s d W 1 u c z E u e 0 h p Z G R l b i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/ r r L j t m Z T s h L z t h L A g e G x z e C 9 B d X R v U m V t b 3 Z l Z E N v b H V t b n M x L n t O Y W 1 l L D B 9 J n F 1 b 3 Q 7 L C Z x d W 9 0 O 1 N l Y 3 R p b 2 4 x L + u s u O 2 Z l O y E v O 2 E s C B 4 b H N 4 L 0 F 1 d G 9 S Z W 1 v d m V k Q 2 9 s d W 1 u c z E u e 0 l 0 Z W 0 s M X 0 m c X V v d D s s J n F 1 b 3 Q 7 U 2 V j d G l v b j E v 6 6 y 4 7 Z m U 7 I S 8 7 Y S w I H h s c 3 g v Q X V 0 b 1 J l b W 9 2 Z W R D b 2 x 1 b W 5 z M S 5 7 S 2 l u Z C w y f S Z x d W 9 0 O y w m c X V v d D t T Z W N 0 a W 9 u M S / r r L j t m Z T s h L z t h L A g e G x z e C 9 B d X R v U m V t b 3 Z l Z E N v b H V t b n M x L n t I a W R k Z W 4 s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y V F Q i V B Q y V C O C V F R C U 5 O S U 5 N C V F Q y U 4 N C V C Q y V F R C U 4 N C V C M C U y M H h s c 3 g v J U V D J T l C J T k w J U V C J U I z J U I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V D J T g z J T g x J U V C J U I w J T k 4 J U V B J U I 4 J U I w J U V D J T g 4 J T k 4 J U V B J U I w J T k 1 J U V E J T k 4 J T g 0 J U V E J T k 5 J U E 5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Z D g x N T h h M m M t Y z I x N S 0 0 Z T d h L T g w N z U t Z T Z j N 2 Z i N j g 3 Y m U 0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N v d W 5 0 I i B W Y W x 1 Z T 0 i b D I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y L T I 2 V D A 1 O j E w O j M 3 L j g 0 N D M x M z V a I i A v P j x F b n R y e S B U e X B l P S J G a W x s Q 2 9 s d W 1 u V H l w Z X M i I F Z h b H V l P S J z Q m d Z R 0 J n T U R B d 0 1 E Q X d N P S I g L z 4 8 R W 5 0 c n k g V H l w Z T 0 i R m l s b E N v b H V t b k 5 h b W V z I i B W Y W x 1 Z T 0 i c 1 s m c X V v d D v q s J X s g q z r q o U m c X V v d D s s J n F 1 b 3 Q 7 6 r C V 7 I K s 7 L 2 U 6 5 O c J n F 1 b 3 Q 7 L C Z x d W 9 0 O + y I m O y X h e q z v O u q q S Z x d W 9 0 O y w m c X V v d D v s h L H r s 4 Q m c X V v d D s s J n F 1 b 3 Q 7 7 I i Y 6 r C V 7 J 2 4 7 J u Q J n F 1 b 3 Q 7 L C Z x d W 9 0 O + q 3 v O u s t O y L n O q w h C Z x d W 9 0 O y w m c X V v d D v q t 7 z r r L T s n b z s i J g m c X V v d D s s J n F 1 b 3 Q 7 7 J u U 6 r i J 7 J e s 7 J W h J n F 1 b 3 Q 7 L C Z x d W 9 0 O + y I m O u L u S Z x d W 9 0 O y w m c X V v d D v s h L j q u I g m c X V v d D s s J n F 1 b 3 Q 7 7 I u k 7 K e A 6 r i J 7 J W h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+ y D g e u w m O q 4 s O y I m O q w l e 2 Y h O 2 Z q S 9 B d X R v U m V t b 3 Z l Z E N v b H V t b n M x L n v q s J X s g q z r q o U s M H 0 m c X V v d D s s J n F 1 b 3 Q 7 U 2 V j d G l v b j E v 7 I O B 6 7 C Y 6 r i w 7 I i Y 6 r C V 7 Z i E 7 Z m p L 0 F 1 d G 9 S Z W 1 v d m V k Q 2 9 s d W 1 u c z E u e + q w l e y C r O y 9 l O u T n C w x f S Z x d W 9 0 O y w m c X V v d D t T Z W N 0 a W 9 u M S / s g 4 H r s J j q u L D s i J j q s J X t m I T t m a k v Q X V 0 b 1 J l b W 9 2 Z W R D b 2 x 1 b W 5 z M S 5 7 7 I i Y 7 J e F 6 r O 8 6 6 q p L D J 9 J n F 1 b 3 Q 7 L C Z x d W 9 0 O 1 N l Y 3 R p b 2 4 x L + y D g e u w m O q 4 s O y I m O q w l e 2 Y h O 2 Z q S 9 B d X R v U m V t b 3 Z l Z E N v b H V t b n M x L n v s h L H r s 4 Q s M 3 0 m c X V v d D s s J n F 1 b 3 Q 7 U 2 V j d G l v b j E v 7 I O B 6 7 C Y 6 r i w 7 I i Y 6 r C V 7 Z i E 7 Z m p L 0 F 1 d G 9 S Z W 1 v d m V k Q 2 9 s d W 1 u c z E u e + y I m O q w l e y d u O y b k C w 0 f S Z x d W 9 0 O y w m c X V v d D t T Z W N 0 a W 9 u M S / s g 4 H r s J j q u L D s i J j q s J X t m I T t m a k v Q X V 0 b 1 J l b W 9 2 Z W R D b 2 x 1 b W 5 z M S 5 7 6 r e 8 6 6 y 0 7 I u c 6 r C E L D V 9 J n F 1 b 3 Q 7 L C Z x d W 9 0 O 1 N l Y 3 R p b 2 4 x L + y D g e u w m O q 4 s O y I m O q w l e 2 Y h O 2 Z q S 9 B d X R v U m V t b 3 Z l Z E N v b H V t b n M x L n v q t 7 z r r L T s n b z s i J g s N n 0 m c X V v d D s s J n F 1 b 3 Q 7 U 2 V j d G l v b j E v 7 I O B 6 7 C Y 6 r i w 7 I i Y 6 r C V 7 Z i E 7 Z m p L 0 F 1 d G 9 S Z W 1 v d m V k Q 2 9 s d W 1 u c z E u e + y b l O q 4 i e y X r O y V o S w 3 f S Z x d W 9 0 O y w m c X V v d D t T Z W N 0 a W 9 u M S / s g 4 H r s J j q u L D s i J j q s J X t m I T t m a k v Q X V 0 b 1 J l b W 9 2 Z W R D b 2 x 1 b W 5 z M S 5 7 7 I i Y 6 4 u 5 L D h 9 J n F 1 b 3 Q 7 L C Z x d W 9 0 O 1 N l Y 3 R p b 2 4 x L + y D g e u w m O q 4 s O y I m O q w l e 2 Y h O 2 Z q S 9 B d X R v U m V t b 3 Z l Z E N v b H V t b n M x L n v s h L j q u I g s O X 0 m c X V v d D s s J n F 1 b 3 Q 7 U 2 V j d G l v b j E v 7 I O B 6 7 C Y 6 r i w 7 I i Y 6 r C V 7 Z i E 7 Z m p L 0 F 1 d G 9 S Z W 1 v d m V k Q 2 9 s d W 1 u c z E u e + y L p O y n g O q 4 i e y V o S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+ y D g e u w m O q 4 s O y I m O q w l e 2 Y h O 2 Z q S 9 B d X R v U m V t b 3 Z l Z E N v b H V t b n M x L n v q s J X s g q z r q o U s M H 0 m c X V v d D s s J n F 1 b 3 Q 7 U 2 V j d G l v b j E v 7 I O B 6 7 C Y 6 r i w 7 I i Y 6 r C V 7 Z i E 7 Z m p L 0 F 1 d G 9 S Z W 1 v d m V k Q 2 9 s d W 1 u c z E u e + q w l e y C r O y 9 l O u T n C w x f S Z x d W 9 0 O y w m c X V v d D t T Z W N 0 a W 9 u M S / s g 4 H r s J j q u L D s i J j q s J X t m I T t m a k v Q X V 0 b 1 J l b W 9 2 Z W R D b 2 x 1 b W 5 z M S 5 7 7 I i Y 7 J e F 6 r O 8 6 6 q p L D J 9 J n F 1 b 3 Q 7 L C Z x d W 9 0 O 1 N l Y 3 R p b 2 4 x L + y D g e u w m O q 4 s O y I m O q w l e 2 Y h O 2 Z q S 9 B d X R v U m V t b 3 Z l Z E N v b H V t b n M x L n v s h L H r s 4 Q s M 3 0 m c X V v d D s s J n F 1 b 3 Q 7 U 2 V j d G l v b j E v 7 I O B 6 7 C Y 6 r i w 7 I i Y 6 r C V 7 Z i E 7 Z m p L 0 F 1 d G 9 S Z W 1 v d m V k Q 2 9 s d W 1 u c z E u e + y I m O q w l e y d u O y b k C w 0 f S Z x d W 9 0 O y w m c X V v d D t T Z W N 0 a W 9 u M S / s g 4 H r s J j q u L D s i J j q s J X t m I T t m a k v Q X V 0 b 1 J l b W 9 2 Z W R D b 2 x 1 b W 5 z M S 5 7 6 r e 8 6 6 y 0 7 I u c 6 r C E L D V 9 J n F 1 b 3 Q 7 L C Z x d W 9 0 O 1 N l Y 3 R p b 2 4 x L + y D g e u w m O q 4 s O y I m O q w l e 2 Y h O 2 Z q S 9 B d X R v U m V t b 3 Z l Z E N v b H V t b n M x L n v q t 7 z r r L T s n b z s i J g s N n 0 m c X V v d D s s J n F 1 b 3 Q 7 U 2 V j d G l v b j E v 7 I O B 6 7 C Y 6 r i w 7 I i Y 6 r C V 7 Z i E 7 Z m p L 0 F 1 d G 9 S Z W 1 v d m V k Q 2 9 s d W 1 u c z E u e + y b l O q 4 i e y X r O y V o S w 3 f S Z x d W 9 0 O y w m c X V v d D t T Z W N 0 a W 9 u M S / s g 4 H r s J j q u L D s i J j q s J X t m I T t m a k v Q X V 0 b 1 J l b W 9 2 Z W R D b 2 x 1 b W 5 z M S 5 7 7 I i Y 6 4 u 5 L D h 9 J n F 1 b 3 Q 7 L C Z x d W 9 0 O 1 N l Y 3 R p b 2 4 x L + y D g e u w m O q 4 s O y I m O q w l e 2 Y h O 2 Z q S 9 B d X R v U m V t b 3 Z l Z E N v b H V t b n M x L n v s h L j q u I g s O X 0 m c X V v d D s s J n F 1 b 3 Q 7 U 2 V j d G l v b j E v 7 I O B 6 7 C Y 6 r i w 7 I i Y 6 r C V 7 Z i E 7 Z m p L 0 F 1 d G 9 S Z W 1 v d m V k Q 2 9 s d W 1 u c z E u e + y L p O y n g O q 4 i e y V o S w x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y V F Q y U 4 M y U 4 M S V F Q i V C M C U 5 O C V F Q S V C O C V C M C V F Q y U 4 O C U 5 O C V F Q S V C M C U 5 N S V F R C U 5 O C U 4 N C V F R C U 5 O S V B O S 8 l R U M l O U I l O T A l R U I l Q j M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U M l O D M l O D E l R U I l Q j A l O T g l R U E l Q j g l Q j A l R U M l O D g l O T g l R U E l Q j A l O T U l R U Q l O T g l O D Q l R U Q l O T k l Q T k v J U V D J T g z J T g x J U V C J U I w J T k 4 J U V B J U I 4 J U I w J U V D J T g 4 J T k 4 J U V B J U I w J T k 1 J U V E J T k 4 J T g 0 J U V E J T k 5 J U E 5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V D J T g z J T g x J U V C J U I w J T k 4 J U V B J U I 4 J U I w J U V D J T g 4 J T k 4 J U V B J U I w J T k 1 J U V E J T k 4 J T g 0 J U V E J T k 5 J U E 5 L y V F Q y U 4 Q S V C O S V F Q S V C M i V B O S V F Q i U 5 M C U 5 Q y U y M C V F R C U 5 N y V B N C V F Q i U 4 R C U 5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Q y U 4 M y U 4 M S V F Q i V C M C U 5 O C V F Q S V C O C V C M C V F Q y U 4 O C U 5 O C V F Q S V C M C U 5 N S V F R C U 5 O C U 4 N C V F R C U 5 O S V B O S 8 l R U I l Q j M l O D A l R U E l Q j I l Q k Q l R U I l O T A l O U M l M j A l R U M l O U M l Q T A l R U Q l O T g l O T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U M l O D M l O D E l R U I l Q j A l O T g l R U E l Q j g l Q j A l R U M l O D g l O T g l R U E l Q j A l O T U l R U Q l O T g l O D Q l R U Q l O T k l Q T k l M j A o M i k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x Y z V l Z T g z M y 1 j Z D I x L T Q z M T Y t Y j E z Y S 0 4 Y z k y Y T g y M T B l M T I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l J l Y 2 9 2 Z X J 5 V G F y Z 2 V 0 U 2 h l Z X Q i I F Z h b H V l P S J z 7 I O B 6 7 C Y 6 r i w 7 I i Y 6 r C V 7 Z i E 7 Z m p I i A v P j x F b n R y e S B U e X B l P S J S Z W N v d m V y e V R h c m d l d E N v b H V t b i I g V m F s d W U 9 I m w x I i A v P j x F b n R y e S B U e X B l P S J S Z W N v d m V y e V R h c m d l d F J v d y I g V m F s d W U 9 I m w y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N v d W 5 0 I i B W Y W x 1 Z T 0 i b D I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y L T I 2 V D A 1 O j E x O j I z L j g 0 N z E 5 M D N a I i A v P j x F b n R y e S B U e X B l P S J G a W x s Q 2 9 s d W 1 u V H l w Z X M i I F Z h b H V l P S J z Q m d Z R 0 J n T U R B d 0 1 E Q X d N P S I g L z 4 8 R W 5 0 c n k g V H l w Z T 0 i R m l s b E N v b H V t b k 5 h b W V z I i B W Y W x 1 Z T 0 i c 1 s m c X V v d D v q s J X s g q z r q o U m c X V v d D s s J n F 1 b 3 Q 7 6 r C V 7 I K s 7 L 2 U 6 5 O c J n F 1 b 3 Q 7 L C Z x d W 9 0 O + y I m O y X h e q z v O u q q S Z x d W 9 0 O y w m c X V v d D v s h L H r s 4 Q m c X V v d D s s J n F 1 b 3 Q 7 7 I i Y 6 r C V 7 J 2 4 7 J u Q J n F 1 b 3 Q 7 L C Z x d W 9 0 O + q 3 v O u s t O y L n O q w h C Z x d W 9 0 O y w m c X V v d D v q t 7 z r r L T s n b z s i J g m c X V v d D s s J n F 1 b 3 Q 7 7 J u U 6 r i J 7 J e s 7 J W h J n F 1 b 3 Q 7 L C Z x d W 9 0 O + y I m O u L u S Z x d W 9 0 O y w m c X V v d D v s h L j q u I g m c X V v d D s s J n F 1 b 3 Q 7 7 I u k 7 K e A 6 r i J 7 J W h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+ y D g e u w m O q 4 s O y I m O q w l e 2 Y h O 2 Z q S A o M i k v Q X V 0 b 1 J l b W 9 2 Z W R D b 2 x 1 b W 5 z M S 5 7 6 r C V 7 I K s 6 6 q F L D B 9 J n F 1 b 3 Q 7 L C Z x d W 9 0 O 1 N l Y 3 R p b 2 4 x L + y D g e u w m O q 4 s O y I m O q w l e 2 Y h O 2 Z q S A o M i k v Q X V 0 b 1 J l b W 9 2 Z W R D b 2 x 1 b W 5 z M S 5 7 6 r C V 7 I K s 7 L 2 U 6 5 O c L D F 9 J n F 1 b 3 Q 7 L C Z x d W 9 0 O 1 N l Y 3 R p b 2 4 x L + y D g e u w m O q 4 s O y I m O q w l e 2 Y h O 2 Z q S A o M i k v Q X V 0 b 1 J l b W 9 2 Z W R D b 2 x 1 b W 5 z M S 5 7 7 I i Y 7 J e F 6 r O 8 6 6 q p L D J 9 J n F 1 b 3 Q 7 L C Z x d W 9 0 O 1 N l Y 3 R p b 2 4 x L + y D g e u w m O q 4 s O y I m O q w l e 2 Y h O 2 Z q S A o M i k v Q X V 0 b 1 J l b W 9 2 Z W R D b 2 x 1 b W 5 z M S 5 7 7 I S x 6 7 O E L D N 9 J n F 1 b 3 Q 7 L C Z x d W 9 0 O 1 N l Y 3 R p b 2 4 x L + y D g e u w m O q 4 s O y I m O q w l e 2 Y h O 2 Z q S A o M i k v Q X V 0 b 1 J l b W 9 2 Z W R D b 2 x 1 b W 5 z M S 5 7 7 I i Y 6 r C V 7 J 2 4 7 J u Q L D R 9 J n F 1 b 3 Q 7 L C Z x d W 9 0 O 1 N l Y 3 R p b 2 4 x L + y D g e u w m O q 4 s O y I m O q w l e 2 Y h O 2 Z q S A o M i k v Q X V 0 b 1 J l b W 9 2 Z W R D b 2 x 1 b W 5 z M S 5 7 6 r e 8 6 6 y 0 7 I u c 6 r C E L D V 9 J n F 1 b 3 Q 7 L C Z x d W 9 0 O 1 N l Y 3 R p b 2 4 x L + y D g e u w m O q 4 s O y I m O q w l e 2 Y h O 2 Z q S A o M i k v Q X V 0 b 1 J l b W 9 2 Z W R D b 2 x 1 b W 5 z M S 5 7 6 r e 8 6 6 y 0 7 J 2 8 7 I i Y L D Z 9 J n F 1 b 3 Q 7 L C Z x d W 9 0 O 1 N l Y 3 R p b 2 4 x L + y D g e u w m O q 4 s O y I m O q w l e 2 Y h O 2 Z q S A o M i k v Q X V 0 b 1 J l b W 9 2 Z W R D b 2 x 1 b W 5 z M S 5 7 7 J u U 6 r i J 7 J e s 7 J W h L D d 9 J n F 1 b 3 Q 7 L C Z x d W 9 0 O 1 N l Y 3 R p b 2 4 x L + y D g e u w m O q 4 s O y I m O q w l e 2 Y h O 2 Z q S A o M i k v Q X V 0 b 1 J l b W 9 2 Z W R D b 2 x 1 b W 5 z M S 5 7 7 I i Y 6 4 u 5 L D h 9 J n F 1 b 3 Q 7 L C Z x d W 9 0 O 1 N l Y 3 R p b 2 4 x L + y D g e u w m O q 4 s O y I m O q w l e 2 Y h O 2 Z q S A o M i k v Q X V 0 b 1 J l b W 9 2 Z W R D b 2 x 1 b W 5 z M S 5 7 7 I S 4 6 r i I L D l 9 J n F 1 b 3 Q 7 L C Z x d W 9 0 O 1 N l Y 3 R p b 2 4 x L + y D g e u w m O q 4 s O y I m O q w l e 2 Y h O 2 Z q S A o M i k v Q X V 0 b 1 J l b W 9 2 Z W R D b 2 x 1 b W 5 z M S 5 7 7 I u k 7 K e A 6 r i J 7 J W h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7 I O B 6 7 C Y 6 r i w 7 I i Y 6 r C V 7 Z i E 7 Z m p I C g y K S 9 B d X R v U m V t b 3 Z l Z E N v b H V t b n M x L n v q s J X s g q z r q o U s M H 0 m c X V v d D s s J n F 1 b 3 Q 7 U 2 V j d G l v b j E v 7 I O B 6 7 C Y 6 r i w 7 I i Y 6 r C V 7 Z i E 7 Z m p I C g y K S 9 B d X R v U m V t b 3 Z l Z E N v b H V t b n M x L n v q s J X s g q z s v Z T r k 5 w s M X 0 m c X V v d D s s J n F 1 b 3 Q 7 U 2 V j d G l v b j E v 7 I O B 6 7 C Y 6 r i w 7 I i Y 6 r C V 7 Z i E 7 Z m p I C g y K S 9 B d X R v U m V t b 3 Z l Z E N v b H V t b n M x L n v s i J j s l 4 X q s 7 z r q q k s M n 0 m c X V v d D s s J n F 1 b 3 Q 7 U 2 V j d G l v b j E v 7 I O B 6 7 C Y 6 r i w 7 I i Y 6 r C V 7 Z i E 7 Z m p I C g y K S 9 B d X R v U m V t b 3 Z l Z E N v b H V t b n M x L n v s h L H r s 4 Q s M 3 0 m c X V v d D s s J n F 1 b 3 Q 7 U 2 V j d G l v b j E v 7 I O B 6 7 C Y 6 r i w 7 I i Y 6 r C V 7 Z i E 7 Z m p I C g y K S 9 B d X R v U m V t b 3 Z l Z E N v b H V t b n M x L n v s i J j q s J X s n b j s m 5 A s N H 0 m c X V v d D s s J n F 1 b 3 Q 7 U 2 V j d G l v b j E v 7 I O B 6 7 C Y 6 r i w 7 I i Y 6 r C V 7 Z i E 7 Z m p I C g y K S 9 B d X R v U m V t b 3 Z l Z E N v b H V t b n M x L n v q t 7 z r r L T s i 5 z q s I Q s N X 0 m c X V v d D s s J n F 1 b 3 Q 7 U 2 V j d G l v b j E v 7 I O B 6 7 C Y 6 r i w 7 I i Y 6 r C V 7 Z i E 7 Z m p I C g y K S 9 B d X R v U m V t b 3 Z l Z E N v b H V t b n M x L n v q t 7 z r r L T s n b z s i J g s N n 0 m c X V v d D s s J n F 1 b 3 Q 7 U 2 V j d G l v b j E v 7 I O B 6 7 C Y 6 r i w 7 I i Y 6 r C V 7 Z i E 7 Z m p I C g y K S 9 B d X R v U m V t b 3 Z l Z E N v b H V t b n M x L n v s m 5 T q u I n s l 6 z s l a E s N 3 0 m c X V v d D s s J n F 1 b 3 Q 7 U 2 V j d G l v b j E v 7 I O B 6 7 C Y 6 r i w 7 I i Y 6 r C V 7 Z i E 7 Z m p I C g y K S 9 B d X R v U m V t b 3 Z l Z E N v b H V t b n M x L n v s i J j r i 7 k s O H 0 m c X V v d D s s J n F 1 b 3 Q 7 U 2 V j d G l v b j E v 7 I O B 6 7 C Y 6 r i w 7 I i Y 6 r C V 7 Z i E 7 Z m p I C g y K S 9 B d X R v U m V t b 3 Z l Z E N v b H V t b n M x L n v s h L j q u I g s O X 0 m c X V v d D s s J n F 1 b 3 Q 7 U 2 V j d G l v b j E v 7 I O B 6 7 C Y 6 r i w 7 I i Y 6 r C V 7 Z i E 7 Z m p I C g y K S 9 B d X R v U m V t b 3 Z l Z E N v b H V t b n M x L n v s i 6 T s p 4 D q u I n s l a E s M T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U M l O D M l O D E l R U I l Q j A l O T g l R U E l Q j g l Q j A l R U M l O D g l O T g l R U E l Q j A l O T U l R U Q l O T g l O D Q l R U Q l O T k l Q T k l M j A o M i k v J U V D J T l C J T k w J U V C J U I z J U I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V D J T g z J T g x J U V C J U I w J T k 4 J U V B J U I 4 J U I w J U V D J T g 4 J T k 4 J U V B J U I w J T k 1 J U V E J T k 4 J T g 0 J U V E J T k 5 J U E 5 J T I w K D I p L y V F Q y U 4 M y U 4 M S V F Q i V C M C U 5 O C V F Q S V C O C V C M C V F Q y U 4 O C U 5 O C V F Q S V C M C U 5 N S V F R C U 5 O C U 4 N C V F R C U 5 O S V B O V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Q y U 4 M y U 4 M S V F Q i V C M C U 5 O C V F Q S V C O C V C M C V F Q y U 4 O C U 5 O C V F Q S V C M C U 5 N S V F R C U 5 O C U 4 N C V F R C U 5 O S V B O S U y M C g y K S 8 l R U M l O E E l Q j k l R U E l Q j I l Q T k l R U I l O T A l O U M l M j A l R U Q l O T c l Q T Q l R U I l O E Q l O T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U M l O D M l O D E l R U I l Q j A l O T g l R U E l Q j g l Q j A l R U M l O D g l O T g l R U E l Q j A l O T U l R U Q l O T g l O D Q l R U Q l O T k l Q T k l M j A o M i k v J U V C J U I z J T g w J U V B J U I y J U J E J U V C J T k w J T l D J T I w J U V D J T l D J U E w J U V E J T k 4 J T k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V D J T g z J T g x J U V C J U I w J T k 4 J U V B J U I 4 J U I w J U V D J T g 4 J T k 4 J U V B J U I w J T k 1 J U V E J T k 4 J T g 0 J U V E J T k 5 J U E 5 J T I w K D M p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N j U 1 N 2 Q y N T U t Z j B m Y i 0 0 N G F j L W J h Y m U t Y z R l M j U y N G J m Z D U 0 I i A v P j x F b n R y e S B U e X B l P S J G a W x s R W 5 h Y m x l Z C I g V m F s d W U 9 I m w w I i A v P j x F b n R y e S B U e X B l P S J G a W x s T 2 J q Z W N 0 V H l w Z S I g V m F s d W U 9 I n N Q a X Z v d F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l J l Y 2 9 2 Z X J 5 V G F y Z 2 V 0 U 2 h l Z X Q i I F Z h b H V l P S J z 6 7 a E 7 I S d 7 J 6 R 7 J e F L T E i I C 8 + P E V u d H J 5 I F R 5 c G U 9 I l J l Y 2 9 2 Z X J 5 V G F y Z 2 V 0 Q 2 9 s d W 1 u I i B W Y W x 1 Z T 0 i b D E i I C 8 + P E V u d H J 5 I F R 5 c G U 9 I l J l Y 2 9 2 Z X J 5 V G F y Z 2 V 0 U m 9 3 I i B W Y W x 1 Z T 0 i b D I i I C 8 + P E V u d H J 5 I F R 5 c G U 9 I l B p d m 9 0 T 2 J q Z W N 0 T m F t Z S I g V m F s d W U 9 I n P r t o T s h J 3 s n p H s l 4 U t M S H t l L z r s p c g 7 Y W M 7 J 2 0 6 7 i U M y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D b 3 V u d C I g V m F s d W U 9 I m w y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i 0 y N l Q w N T o x M j o w N y 4 x M T U 2 N T g z W i I g L z 4 8 R W 5 0 c n k g V H l w Z T 0 i R m l s b E N v b H V t b l R 5 c G V z I i B W Y W x 1 Z T 0 i c 0 J n W U d C Z 0 1 E Q X d N R E F 3 T T 0 i I C 8 + P E V u d H J 5 I F R 5 c G U 9 I k Z p b G x D b 2 x 1 b W 5 O Y W 1 l c y I g V m F s d W U 9 I n N b J n F 1 b 3 Q 7 6 r C V 7 I K s 6 6 q F J n F 1 b 3 Q 7 L C Z x d W 9 0 O + q w l e y C r O y 9 l O u T n C Z x d W 9 0 O y w m c X V v d D v s i J j s l 4 X q s 7 z r q q k m c X V v d D s s J n F 1 b 3 Q 7 7 I S x 6 7 O E J n F 1 b 3 Q 7 L C Z x d W 9 0 O + y I m O q w l e y d u O y b k C Z x d W 9 0 O y w m c X V v d D v q t 7 z r r L T s i 5 z q s I Q m c X V v d D s s J n F 1 b 3 Q 7 6 r e 8 6 6 y 0 7 J 2 8 7 I i Y J n F 1 b 3 Q 7 L C Z x d W 9 0 O + y b l O q 4 i e y X r O y V o S Z x d W 9 0 O y w m c X V v d D v s i J j r i 7 k m c X V v d D s s J n F 1 b 3 Q 7 7 I S 4 6 r i I J n F 1 b 3 Q 7 L C Z x d W 9 0 O + y L p O y n g O q 4 i e y V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s g 4 H r s J j q u L D s i J j q s J X t m I T t m a k g K D M p L 0 F 1 d G 9 S Z W 1 v d m V k Q 2 9 s d W 1 u c z E u e + q w l e y C r O u q h S w w f S Z x d W 9 0 O y w m c X V v d D t T Z W N 0 a W 9 u M S / s g 4 H r s J j q u L D s i J j q s J X t m I T t m a k g K D M p L 0 F 1 d G 9 S Z W 1 v d m V k Q 2 9 s d W 1 u c z E u e + q w l e y C r O y 9 l O u T n C w x f S Z x d W 9 0 O y w m c X V v d D t T Z W N 0 a W 9 u M S / s g 4 H r s J j q u L D s i J j q s J X t m I T t m a k g K D M p L 0 F 1 d G 9 S Z W 1 v d m V k Q 2 9 s d W 1 u c z E u e + y I m O y X h e q z v O u q q S w y f S Z x d W 9 0 O y w m c X V v d D t T Z W N 0 a W 9 u M S / s g 4 H r s J j q u L D s i J j q s J X t m I T t m a k g K D M p L 0 F 1 d G 9 S Z W 1 v d m V k Q 2 9 s d W 1 u c z E u e + y E s e u z h C w z f S Z x d W 9 0 O y w m c X V v d D t T Z W N 0 a W 9 u M S / s g 4 H r s J j q u L D s i J j q s J X t m I T t m a k g K D M p L 0 F 1 d G 9 S Z W 1 v d m V k Q 2 9 s d W 1 u c z E u e + y I m O q w l e y d u O y b k C w 0 f S Z x d W 9 0 O y w m c X V v d D t T Z W N 0 a W 9 u M S / s g 4 H r s J j q u L D s i J j q s J X t m I T t m a k g K D M p L 0 F 1 d G 9 S Z W 1 v d m V k Q 2 9 s d W 1 u c z E u e + q 3 v O u s t O y L n O q w h C w 1 f S Z x d W 9 0 O y w m c X V v d D t T Z W N 0 a W 9 u M S / s g 4 H r s J j q u L D s i J j q s J X t m I T t m a k g K D M p L 0 F 1 d G 9 S Z W 1 v d m V k Q 2 9 s d W 1 u c z E u e + q 3 v O u s t O y d v O y I m C w 2 f S Z x d W 9 0 O y w m c X V v d D t T Z W N 0 a W 9 u M S / s g 4 H r s J j q u L D s i J j q s J X t m I T t m a k g K D M p L 0 F 1 d G 9 S Z W 1 v d m V k Q 2 9 s d W 1 u c z E u e + y b l O q 4 i e y X r O y V o S w 3 f S Z x d W 9 0 O y w m c X V v d D t T Z W N 0 a W 9 u M S / s g 4 H r s J j q u L D s i J j q s J X t m I T t m a k g K D M p L 0 F 1 d G 9 S Z W 1 v d m V k Q 2 9 s d W 1 u c z E u e + y I m O u L u S w 4 f S Z x d W 9 0 O y w m c X V v d D t T Z W N 0 a W 9 u M S / s g 4 H r s J j q u L D s i J j q s J X t m I T t m a k g K D M p L 0 F 1 d G 9 S Z W 1 v d m V k Q 2 9 s d W 1 u c z E u e + y E u O q 4 i C w 5 f S Z x d W 9 0 O y w m c X V v d D t T Z W N 0 a W 9 u M S / s g 4 H r s J j q u L D s i J j q s J X t m I T t m a k g K D M p L 0 F 1 d G 9 S Z W 1 v d m V k Q 2 9 s d W 1 u c z E u e + y L p O y n g O q 4 i e y V o S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+ y D g e u w m O q 4 s O y I m O q w l e 2 Y h O 2 Z q S A o M y k v Q X V 0 b 1 J l b W 9 2 Z W R D b 2 x 1 b W 5 z M S 5 7 6 r C V 7 I K s 6 6 q F L D B 9 J n F 1 b 3 Q 7 L C Z x d W 9 0 O 1 N l Y 3 R p b 2 4 x L + y D g e u w m O q 4 s O y I m O q w l e 2 Y h O 2 Z q S A o M y k v Q X V 0 b 1 J l b W 9 2 Z W R D b 2 x 1 b W 5 z M S 5 7 6 r C V 7 I K s 7 L 2 U 6 5 O c L D F 9 J n F 1 b 3 Q 7 L C Z x d W 9 0 O 1 N l Y 3 R p b 2 4 x L + y D g e u w m O q 4 s O y I m O q w l e 2 Y h O 2 Z q S A o M y k v Q X V 0 b 1 J l b W 9 2 Z W R D b 2 x 1 b W 5 z M S 5 7 7 I i Y 7 J e F 6 r O 8 6 6 q p L D J 9 J n F 1 b 3 Q 7 L C Z x d W 9 0 O 1 N l Y 3 R p b 2 4 x L + y D g e u w m O q 4 s O y I m O q w l e 2 Y h O 2 Z q S A o M y k v Q X V 0 b 1 J l b W 9 2 Z W R D b 2 x 1 b W 5 z M S 5 7 7 I S x 6 7 O E L D N 9 J n F 1 b 3 Q 7 L C Z x d W 9 0 O 1 N l Y 3 R p b 2 4 x L + y D g e u w m O q 4 s O y I m O q w l e 2 Y h O 2 Z q S A o M y k v Q X V 0 b 1 J l b W 9 2 Z W R D b 2 x 1 b W 5 z M S 5 7 7 I i Y 6 r C V 7 J 2 4 7 J u Q L D R 9 J n F 1 b 3 Q 7 L C Z x d W 9 0 O 1 N l Y 3 R p b 2 4 x L + y D g e u w m O q 4 s O y I m O q w l e 2 Y h O 2 Z q S A o M y k v Q X V 0 b 1 J l b W 9 2 Z W R D b 2 x 1 b W 5 z M S 5 7 6 r e 8 6 6 y 0 7 I u c 6 r C E L D V 9 J n F 1 b 3 Q 7 L C Z x d W 9 0 O 1 N l Y 3 R p b 2 4 x L + y D g e u w m O q 4 s O y I m O q w l e 2 Y h O 2 Z q S A o M y k v Q X V 0 b 1 J l b W 9 2 Z W R D b 2 x 1 b W 5 z M S 5 7 6 r e 8 6 6 y 0 7 J 2 8 7 I i Y L D Z 9 J n F 1 b 3 Q 7 L C Z x d W 9 0 O 1 N l Y 3 R p b 2 4 x L + y D g e u w m O q 4 s O y I m O q w l e 2 Y h O 2 Z q S A o M y k v Q X V 0 b 1 J l b W 9 2 Z W R D b 2 x 1 b W 5 z M S 5 7 7 J u U 6 r i J 7 J e s 7 J W h L D d 9 J n F 1 b 3 Q 7 L C Z x d W 9 0 O 1 N l Y 3 R p b 2 4 x L + y D g e u w m O q 4 s O y I m O q w l e 2 Y h O 2 Z q S A o M y k v Q X V 0 b 1 J l b W 9 2 Z W R D b 2 x 1 b W 5 z M S 5 7 7 I i Y 6 4 u 5 L D h 9 J n F 1 b 3 Q 7 L C Z x d W 9 0 O 1 N l Y 3 R p b 2 4 x L + y D g e u w m O q 4 s O y I m O q w l e 2 Y h O 2 Z q S A o M y k v Q X V 0 b 1 J l b W 9 2 Z W R D b 2 x 1 b W 5 z M S 5 7 7 I S 4 6 r i I L D l 9 J n F 1 b 3 Q 7 L C Z x d W 9 0 O 1 N l Y 3 R p b 2 4 x L + y D g e u w m O q 4 s O y I m O q w l e 2 Y h O 2 Z q S A o M y k v Q X V 0 b 1 J l b W 9 2 Z W R D b 2 x 1 b W 5 z M S 5 7 7 I u k 7 K e A 6 r i J 7 J W h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J U V D J T g z J T g x J U V C J U I w J T k 4 J U V B J U I 4 J U I w J U V D J T g 4 J T k 4 J U V B J U I w J T k 1 J U V E J T k 4 J T g 0 J U V E J T k 5 J U E 5 J T I w K D M p L y V F Q y U 5 Q i U 5 M C V F Q i V C M y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Q y U 4 M y U 4 M S V F Q i V C M C U 5 O C V F Q S V C O C V C M C V F Q y U 4 O C U 5 O C V F Q S V C M C U 5 N S V F R C U 5 O C U 4 N C V F R C U 5 O S V B O S U y M C g z K S 8 l R U M l O D M l O D E l R U I l Q j A l O T g l R U E l Q j g l Q j A l R U M l O D g l O T g l R U E l Q j A l O T U l R U Q l O T g l O D Q l R U Q l O T k l Q T l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U M l O D M l O D E l R U I l Q j A l O T g l R U E l Q j g l Q j A l R U M l O D g l O T g l R U E l Q j A l O T U l R U Q l O T g l O D Q l R U Q l O T k l Q T k l M j A o M y k v J U V D J T h B J U I 5 J U V B J U I y J U E 5 J U V C J T k w J T l D J T I w J U V E J T k 3 J U E 0 J U V C J T h E J T k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V D J T g z J T g x J U V C J U I w J T k 4 J U V B J U I 4 J U I w J U V D J T g 4 J T k 4 J U V B J U I w J T k 1 J U V E J T k 4 J T g 0 J U V E J T k 5 J U E 5 J T I w K D M p L y V F Q i V C M y U 4 M C V F Q S V C M i V C R C V F Q i U 5 M C U 5 Q y U y M C V F Q y U 5 Q y V B M C V F R C U 5 O C U 5 N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A E 9 o y Q f y L + R 7 T L 5 Z C c y I E r A A A A A A I A A A A A A B B m A A A A A Q A A I A A A A F u 0 R e r F y + w / j G + 6 V A c + O E y o A h 5 k 9 P P g r 5 F O n m K 5 S / Y Z A A A A A A 6 A A A A A A g A A I A A A A B l z n 8 Q K Q d + U P B Z H O h f C A 6 k G 8 t x i A v L G I Q b u R M 5 0 R l r c U A A A A K U f u 9 a 9 5 2 G 4 C H K T Q w S n W H 8 C 7 V M f J G A 5 N Z M Z l t L X J r S A o 6 i 9 i S 4 m p E T o i y G h E 2 E x Y I 1 N I h J e l m P D 3 k d J e Z z + m N s i C P V p u 2 U Z K P c R e P l h L H L 6 Q A A A A P 8 5 c f p A e R D + U 6 4 u U 1 c J K N N g W X 6 Z j i + e g R 3 Q E r 2 Z b C R y G 5 X W s S y o 3 T o u J W p 3 W A z Y 9 E r U p g n t E l / 1 B q F / F H 7 A o 8 c = < / D a t a M a s h u p > 
</file>

<file path=customXml/itemProps1.xml><?xml version="1.0" encoding="utf-8"?>
<ds:datastoreItem xmlns:ds="http://schemas.openxmlformats.org/officeDocument/2006/customXml" ds:itemID="{EA56FBBB-D9FF-4189-AF38-CC01C5681FE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lkg</cp:lastModifiedBy>
  <dcterms:created xsi:type="dcterms:W3CDTF">2023-08-09T00:13:15Z</dcterms:created>
  <dcterms:modified xsi:type="dcterms:W3CDTF">2025-02-26T05:58:39Z</dcterms:modified>
</cp:coreProperties>
</file>