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 codeName="{AE6600E7-7A62-396C-DE95-9942FA9DD81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선희\Downloads\길벗컴활1급기출\02 최신기출유형\07회\"/>
    </mc:Choice>
  </mc:AlternateContent>
  <xr:revisionPtr revIDLastSave="0" documentId="13_ncr:1_{F7BCCAF2-22B5-4AC7-A766-1E51B35EA8B8}" xr6:coauthVersionLast="47" xr6:coauthVersionMax="47" xr10:uidLastSave="{00000000-0000-0000-0000-000000000000}"/>
  <bookViews>
    <workbookView xWindow="-110" yWindow="-110" windowWidth="19420" windowHeight="10460" activeTab="2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42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358a4d77-2e06-42e9-a5f4-64ea67345b5d" name="상반기수강현황" connection="문화센터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2" l="1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I32" i="2"/>
  <c r="I33" i="2"/>
  <c r="I34" i="2"/>
  <c r="I35" i="2"/>
  <c r="I36" i="2"/>
  <c r="I37" i="2"/>
  <c r="I31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7" i="2" a="1"/>
  <c r="J9" i="2" a="1"/>
  <c r="J11" i="2" a="1"/>
  <c r="J13" i="2" a="1"/>
  <c r="J19" i="2" a="1"/>
  <c r="J21" i="2" a="1"/>
  <c r="J27" i="2" a="1"/>
  <c r="J24" i="2" a="1"/>
  <c r="J17" i="2" a="1"/>
  <c r="J25" i="2" a="1"/>
  <c r="J6" i="2" a="1"/>
  <c r="J8" i="2" a="1"/>
  <c r="J10" i="2" a="1"/>
  <c r="J12" i="2" a="1"/>
  <c r="J14" i="2" a="1"/>
  <c r="J16" i="2" a="1"/>
  <c r="J18" i="2" a="1"/>
  <c r="J20" i="2" a="1"/>
  <c r="J22" i="2" a="1"/>
  <c r="J26" i="2" a="1"/>
  <c r="J15" i="2" a="1"/>
  <c r="J23" i="2" a="1"/>
  <c r="J4" i="2" a="1"/>
  <c r="J23" i="2" l="1"/>
  <c r="J15" i="2"/>
  <c r="J26" i="2"/>
  <c r="J22" i="2"/>
  <c r="J20" i="2"/>
  <c r="J18" i="2"/>
  <c r="J16" i="2"/>
  <c r="J14" i="2"/>
  <c r="J12" i="2"/>
  <c r="J10" i="2"/>
  <c r="J8" i="2"/>
  <c r="J6" i="2"/>
  <c r="J25" i="2"/>
  <c r="J17" i="2"/>
  <c r="J24" i="2"/>
  <c r="J27" i="2"/>
  <c r="J21" i="2"/>
  <c r="J19" i="2"/>
  <c r="J13" i="2"/>
  <c r="J11" i="2"/>
  <c r="J9" i="2"/>
  <c r="J7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50074C-EE74-4BB8-B10C-B5F4989315E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A4CCFBD-3F8D-4125-A9D7-7697AAADA650}" sourceFile="C:\Users\선희\Downloads\길벗컴활1급기출\02 최신기출유형\07회\문화센터.xlsx" name="문화센터" type="100" refreshedVersion="8" minRefreshableVersion="5">
    <extLst>
      <ext xmlns:x15="http://schemas.microsoft.com/office/spreadsheetml/2010/11/main" uri="{DE250136-89BD-433C-8126-D09CA5730AF9}">
        <x15:connection id="be6cd83a-0a6f-4cb8-8347-37cf3f1c8157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<sst xmlns="http://schemas.openxmlformats.org/spreadsheetml/2006/main" count="476" uniqueCount="82">
  <si>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</si>
  <si>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</si>
  <si>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</si>
  <si>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</si>
  <si>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</si>
  <si>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</si>
  <si>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</si>
  <si>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</si>
  <si>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</si>
  <si>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</si>
  <si>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</si>
  <si>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</si>
  <si>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</si>
  <si>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</si>
  <si>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</si>
  <si>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</si>
  <si>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</si>
  <si>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</si>
  <si>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</si>
  <si>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</si>
  <si>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</si>
  <si>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</si>
  <si>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</si>
  <si>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</si>
  <si>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</si>
  <si>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</si>
  <si>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</si>
  <si>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</si>
  <si>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</si>
  <si>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</si>
  <si>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</si>
  <si>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</si>
  <si>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</si>
  <si>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</si>
  <si>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</si>
  <si>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</si>
  <si>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</si>
  <si>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</si>
  <si>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</si>
  <si>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</si>
  <si>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</si>
  <si>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</si>
  <si>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</si>
  <si>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</si>
  <si>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</si>
  <si>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</si>
  <si>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</si>
  <si>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</si>
  <si>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</si>
  <si>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</si>
  <si>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</si>
  <si>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</si>
  <si>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</si>
  <si>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</si>
  <si>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</si>
  <si>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</si>
  <si>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</si>
  <si>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</si>
  <si>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</si>
  <si>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</si>
  <si>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</si>
  <si>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</si>
  <si>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</si>
  <si>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</si>
  <si>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</si>
  <si>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</si>
  <si>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</si>
  <si>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</si>
  <si>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</si>
  <si>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</si>
  <si>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</si>
  <si>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</si>
  <si>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</si>
  <si>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</si>
  <si>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</si>
  <si>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</si>
  <si>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</si>
  <si>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</si>
  <si>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합계: 월급여액</t>
  </si>
  <si>
    <t>인원수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</si>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</sst>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1646319"/>
        <c:axId val="1641640495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641640495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1646319"/>
        <c:crosses val="max"/>
        <c:crossBetween val="between"/>
      </c:valAx>
      <c:catAx>
        <c:axId val="16416463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164049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50800</xdr:colOff>
          <xdr:row>2</xdr:row>
          <xdr:rowOff>203200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윤선희" refreshedDate="45612.889518981479" backgroundQuery="1" createdVersion="8" refreshedVersion="8" minRefreshableVersion="3" recordCount="0" supportSubquery="1" supportAdvancedDrill="1" xr:uid="{6DFDAF68-CBCD-40E0-8283-417AD40E0D69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개수: 수강인원]" caption="개수: 수강인원" numFmtId="0" hierarchy="14" level="32767"/>
    <cacheField name="[Measures].[합계: 월급여액]" caption="합계: 월급여액" numFmtId="0" hierarchy="15" level="32767"/>
  </cacheFields>
  <cacheHierarchies count="16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0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0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합계: 수강인원]" caption="합계: 수강인원" measure="1" displayFolder="" measureGroup="상반기수강현황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개수: 수강인원]" caption="개수: 수강인원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합계: 월급여액]" caption="합계: 월급여액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0904D9-9806-4130-BBF5-48DF2B7411C8}" name="피벗 테이블1" cacheId="42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compactData="0" multipleFieldFilters="0">
  <location ref="A2:D14" firstHeaderRow="0" firstDataRow="1" firstDataCol="2"/>
  <pivotFields count="4">
    <pivotField axis="axisRow" compact="0" allDrilled="1" outline="0" subtotalTop="0" showAll="0" dataSourceSort="1" defaultAttributeDrillState="1">
      <items count="3">
        <item x="0"/>
        <item x="1"/>
        <item t="default"/>
      </items>
    </pivotField>
    <pivotField axis="axisRow" compact="0" allDrilled="1" outline="0" subtotalTop="0" showAll="0" sortType="descending" defaultAttributeDrillState="1">
      <items count="8">
        <item x="0"/>
        <item x="1"/>
        <item x="2"/>
        <item x="3"/>
        <item x="4"/>
        <item x="5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2" subtotal="count" baseField="0" baseItem="0"/>
    <dataField name="합계: 월급여액" fld="3" showDataAs="percentOfTotal" baseField="1" baseItem="4" numFmtId="10"/>
  </dataField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인원수"/>
    <pivotHierarchy dragToData="1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A2" sqref="A2:K26"/>
    </sheetView>
  </sheetViews>
  <sheetFormatPr defaultRowHeight="17" x14ac:dyDescent="0.45"/>
  <cols>
    <col min="1" max="1" width="7.83203125" bestFit="1" customWidth="1"/>
    <col min="2" max="2" width="11" bestFit="1" customWidth="1"/>
    <col min="3" max="3" width="11.75" bestFit="1" customWidth="1"/>
    <col min="4" max="4" width="9.33203125" bestFit="1" customWidth="1"/>
    <col min="5" max="5" width="10.83203125" bestFit="1" customWidth="1"/>
    <col min="8" max="8" width="11.58203125" bestFit="1" customWidth="1"/>
    <col min="9" max="10" width="10.08203125" bestFit="1" customWidth="1"/>
    <col min="11" max="11" width="11.58203125" bestFit="1" customWidth="1"/>
  </cols>
  <sheetData>
    <row r="2" spans="1:1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5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5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5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5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5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5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5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5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5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5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5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5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5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5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5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5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5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5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5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5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5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5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5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5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5">
      <c r="A28" t="s">
        <v>76</v>
      </c>
    </row>
    <row r="29" spans="1:11" x14ac:dyDescent="0.45">
      <c r="A29" t="b">
        <f>OR(LARGE($K$3:$K$26,3)&lt;=$K3, SMALL($K$3:$K$26,3)&gt;=$K3)</f>
        <v>0</v>
      </c>
    </row>
    <row r="31" spans="1:11" x14ac:dyDescent="0.45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5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5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5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5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5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5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5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 OR($C3="발레", $C3="네일아트"))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M6" sqref="M6"/>
    </sheetView>
  </sheetViews>
  <sheetFormatPr defaultRowHeight="17" x14ac:dyDescent="0.45"/>
  <cols>
    <col min="3" max="3" width="11" bestFit="1" customWidth="1"/>
    <col min="7" max="7" width="11" bestFit="1" customWidth="1"/>
    <col min="8" max="9" width="13.75" bestFit="1" customWidth="1"/>
    <col min="10" max="10" width="10.83203125" bestFit="1" customWidth="1"/>
  </cols>
  <sheetData>
    <row r="2" spans="1:10" x14ac:dyDescent="0.45">
      <c r="A2" t="s">
        <v>66</v>
      </c>
    </row>
    <row r="3" spans="1:10" x14ac:dyDescent="0.45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5">
      <c r="A4" s="1" t="s">
        <v>42</v>
      </c>
      <c r="B4" s="1" t="s">
        <v>43</v>
      </c>
      <c r="C4" s="1" t="s">
        <v>26</v>
      </c>
      <c r="D4" s="5" t="str">
        <f>IF(MID($B4, 3,1)="1", "남", "여")</f>
        <v>여</v>
      </c>
      <c r="E4" s="2">
        <v>18</v>
      </c>
      <c r="F4" s="2">
        <v>2</v>
      </c>
      <c r="G4" s="2">
        <v>20</v>
      </c>
      <c r="H4" s="6">
        <v>1600000</v>
      </c>
      <c r="I4" s="6"/>
      <c r="J4" s="6" t="str" cm="1">
        <f t="array" ref="J4">fn보너스(E4,F4,G4)</f>
        <v/>
      </c>
    </row>
    <row r="5" spans="1:10" x14ac:dyDescent="0.45">
      <c r="A5" s="1" t="s">
        <v>44</v>
      </c>
      <c r="B5" s="1" t="s">
        <v>45</v>
      </c>
      <c r="C5" s="1" t="s">
        <v>13</v>
      </c>
      <c r="D5" s="5" t="str">
        <f t="shared" ref="D5:D27" si="0">IF(MID($B5, 3,1)="1", "남", 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6" t="str" cm="1">
        <f t="array" ref="J5">fn보너스(E5,F5,G5)</f>
        <v/>
      </c>
    </row>
    <row r="6" spans="1:10" x14ac:dyDescent="0.45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6" t="str" cm="1">
        <f t="array" ref="J6">fn보너스(E6,F6,G6)</f>
        <v/>
      </c>
    </row>
    <row r="7" spans="1:10" x14ac:dyDescent="0.45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6" cm="1">
        <f t="array" ref="J7">fn보너스(E7,F7,G7)</f>
        <v>200000</v>
      </c>
    </row>
    <row r="8" spans="1:10" x14ac:dyDescent="0.45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6" cm="1">
        <f t="array" ref="J8">fn보너스(E8,F8,G8)</f>
        <v>200000</v>
      </c>
    </row>
    <row r="9" spans="1:10" x14ac:dyDescent="0.45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6" t="str" cm="1">
        <f t="array" ref="J9">fn보너스(E9,F9,G9)</f>
        <v/>
      </c>
    </row>
    <row r="10" spans="1:10" x14ac:dyDescent="0.45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6" t="str" cm="1">
        <f t="array" ref="J10">fn보너스(E10,F10,G10)</f>
        <v/>
      </c>
    </row>
    <row r="11" spans="1:10" x14ac:dyDescent="0.45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6" cm="1">
        <f t="array" ref="J11">fn보너스(E11,F11,G11)</f>
        <v>200000</v>
      </c>
    </row>
    <row r="12" spans="1:10" x14ac:dyDescent="0.45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6" t="str" cm="1">
        <f t="array" ref="J12">fn보너스(E12,F12,G12)</f>
        <v/>
      </c>
    </row>
    <row r="13" spans="1:10" x14ac:dyDescent="0.45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6" t="str" cm="1">
        <f t="array" ref="J13">fn보너스(E13,F13,G13)</f>
        <v/>
      </c>
    </row>
    <row r="14" spans="1:10" x14ac:dyDescent="0.45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 t="str" cm="1">
        <f t="array" ref="J14">fn보너스(E14,F14,G14)</f>
        <v/>
      </c>
    </row>
    <row r="15" spans="1:10" x14ac:dyDescent="0.45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 t="str" cm="1">
        <f t="array" ref="J15">fn보너스(E15,F15,G15)</f>
        <v/>
      </c>
    </row>
    <row r="16" spans="1:10" x14ac:dyDescent="0.45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 t="str" cm="1">
        <f t="array" ref="J16">fn보너스(E16,F16,G16)</f>
        <v/>
      </c>
    </row>
    <row r="17" spans="1:10" x14ac:dyDescent="0.45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 t="str" cm="1">
        <f t="array" ref="J17">fn보너스(E17,F17,G17)</f>
        <v/>
      </c>
    </row>
    <row r="18" spans="1:10" x14ac:dyDescent="0.45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 t="str" cm="1">
        <f t="array" ref="J18">fn보너스(E18,F18,G18)</f>
        <v/>
      </c>
    </row>
    <row r="19" spans="1:10" x14ac:dyDescent="0.45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 t="str" cm="1">
        <f t="array" ref="J19">fn보너스(E19,F19,G19)</f>
        <v/>
      </c>
    </row>
    <row r="20" spans="1:10" x14ac:dyDescent="0.45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 t="str" cm="1">
        <f t="array" ref="J20">fn보너스(E20,F20,G20)</f>
        <v/>
      </c>
    </row>
    <row r="21" spans="1:10" x14ac:dyDescent="0.45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 t="str" cm="1">
        <f t="array" ref="J21">fn보너스(E21,F21,G21)</f>
        <v/>
      </c>
    </row>
    <row r="22" spans="1:10" x14ac:dyDescent="0.45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 t="str" cm="1">
        <f t="array" ref="J22">fn보너스(E22,F22,G22)</f>
        <v/>
      </c>
    </row>
    <row r="23" spans="1:10" x14ac:dyDescent="0.45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 cm="1">
        <f t="array" ref="J23">fn보너스(E23,F23,G23)</f>
        <v>200000</v>
      </c>
    </row>
    <row r="24" spans="1:10" x14ac:dyDescent="0.45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 t="str" cm="1">
        <f t="array" ref="J24">fn보너스(E24,F24,G24)</f>
        <v/>
      </c>
    </row>
    <row r="25" spans="1:10" x14ac:dyDescent="0.45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 t="str" cm="1">
        <f t="array" ref="J25">fn보너스(E25,F25,G25)</f>
        <v/>
      </c>
    </row>
    <row r="26" spans="1:10" x14ac:dyDescent="0.45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 t="str" cm="1">
        <f t="array" ref="J26">fn보너스(E26,F26,G26)</f>
        <v/>
      </c>
    </row>
    <row r="27" spans="1:10" x14ac:dyDescent="0.45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 cm="1">
        <f t="array" ref="J27">fn보너스(E27,F27,G27)</f>
        <v>200000</v>
      </c>
    </row>
    <row r="29" spans="1:10" x14ac:dyDescent="0.45">
      <c r="A29" t="s">
        <v>68</v>
      </c>
      <c r="G29" t="s">
        <v>69</v>
      </c>
    </row>
    <row r="30" spans="1:10" x14ac:dyDescent="0.45">
      <c r="B30" s="16" t="s">
        <v>70</v>
      </c>
      <c r="C30" s="17"/>
      <c r="D30" s="17"/>
      <c r="E30" s="18"/>
      <c r="G30" s="1" t="s">
        <v>2</v>
      </c>
      <c r="H30" s="4" t="s">
        <v>71</v>
      </c>
      <c r="I30" s="4" t="s">
        <v>72</v>
      </c>
    </row>
    <row r="31" spans="1:10" x14ac:dyDescent="0.45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TEXT(SUM(($C$4:$C$27=$G31)*($E$4:$E$27)), "0명")</f>
        <v>120명</v>
      </c>
      <c r="I31" s="6">
        <f>IFERROR(AVERAGEIFS($H$4:$H$27, $C$4:$C$27,$G31,$E$4:$E$27,"&gt;=50"), "")</f>
        <v>4800000</v>
      </c>
    </row>
    <row r="32" spans="1:10" x14ac:dyDescent="0.45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TEXT(SUM(($C$4:$C$27=$G32)*($E$4:$E$27)), "0명")</f>
        <v>117명</v>
      </c>
      <c r="I32" s="6">
        <f t="shared" ref="I32:I37" si="1">IFERROR(AVERAGEIFS($H$4:$H$27, $C$4:$C$27,$G32,$E$4:$E$27,"&gt;=50"), "")</f>
        <v>4000000</v>
      </c>
    </row>
    <row r="33" spans="1:9" x14ac:dyDescent="0.45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TEXT(SUM(($C$4:$C$27=$G33)*($E$4:$E$27)), "0명")</f>
        <v>126명</v>
      </c>
      <c r="I33" s="6" t="str">
        <f t="shared" si="1"/>
        <v/>
      </c>
    </row>
    <row r="34" spans="1:9" x14ac:dyDescent="0.45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TEXT(SUM(($C$4:$C$27=$G34)*($E$4:$E$27)), "0명")</f>
        <v>259명</v>
      </c>
      <c r="I34" s="6">
        <f t="shared" si="1"/>
        <v>2633333.3333333335</v>
      </c>
    </row>
    <row r="35" spans="1:9" x14ac:dyDescent="0.45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TEXT(SUM(($C$4:$C$27=$G35)*($E$4:$E$27)), "0명")</f>
        <v>218명</v>
      </c>
      <c r="I35" s="6">
        <f t="shared" si="1"/>
        <v>3800000</v>
      </c>
    </row>
    <row r="36" spans="1:9" x14ac:dyDescent="0.45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TEXT(SUM(($C$4:$C$27=$G36)*($E$4:$E$27)), "0명")</f>
        <v>314명</v>
      </c>
      <c r="I36" s="6">
        <f t="shared" si="1"/>
        <v>2846666.6666666665</v>
      </c>
    </row>
    <row r="37" spans="1:9" x14ac:dyDescent="0.45">
      <c r="G37" s="1" t="s">
        <v>63</v>
      </c>
      <c r="H37" s="1" t="str">
        <f t="array" ref="H37">TEXT(SUM(($C$4:$C$27=$G37)*($E$4:$E$27)), "0명")</f>
        <v>42명</v>
      </c>
      <c r="I37" s="6" t="str">
        <f t="shared" si="1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tabSelected="1" workbookViewId="0">
      <selection activeCell="D4" sqref="D4"/>
    </sheetView>
  </sheetViews>
  <sheetFormatPr defaultRowHeight="17" x14ac:dyDescent="0.45"/>
  <cols>
    <col min="1" max="1" width="15.08203125" bestFit="1" customWidth="1"/>
    <col min="2" max="2" width="10.75" bestFit="1" customWidth="1"/>
    <col min="3" max="3" width="6.83203125" bestFit="1" customWidth="1"/>
    <col min="4" max="4" width="13.75" bestFit="1" customWidth="1"/>
    <col min="5" max="5" width="10.58203125" bestFit="1" customWidth="1"/>
    <col min="6" max="6" width="5" bestFit="1" customWidth="1"/>
    <col min="7" max="7" width="10.58203125" bestFit="1" customWidth="1"/>
    <col min="9" max="9" width="13.75" bestFit="1" customWidth="1"/>
    <col min="10" max="10" width="8.9140625" bestFit="1" customWidth="1"/>
    <col min="11" max="11" width="10" bestFit="1" customWidth="1"/>
    <col min="12" max="12" width="10.58203125" bestFit="1" customWidth="1"/>
    <col min="13" max="13" width="8.9140625" bestFit="1" customWidth="1"/>
    <col min="14" max="14" width="10.58203125" bestFit="1" customWidth="1"/>
    <col min="15" max="15" width="8.9140625" bestFit="1" customWidth="1"/>
    <col min="16" max="17" width="18.4140625" bestFit="1" customWidth="1"/>
  </cols>
  <sheetData>
    <row r="2" spans="1:4" x14ac:dyDescent="0.45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45">
      <c r="A3" t="s">
        <v>18</v>
      </c>
      <c r="B3" t="s">
        <v>13</v>
      </c>
      <c r="C3" s="13">
        <v>4</v>
      </c>
      <c r="D3" s="14">
        <v>0.15552523874488403</v>
      </c>
    </row>
    <row r="4" spans="1:4" x14ac:dyDescent="0.45">
      <c r="B4" t="s">
        <v>17</v>
      </c>
      <c r="C4" s="13">
        <v>4</v>
      </c>
      <c r="D4" s="14">
        <v>0.1432469304229195</v>
      </c>
    </row>
    <row r="5" spans="1:4" x14ac:dyDescent="0.45">
      <c r="B5" t="s">
        <v>21</v>
      </c>
      <c r="C5" s="13">
        <v>1</v>
      </c>
      <c r="D5" s="14">
        <v>4.0927694406548434E-2</v>
      </c>
    </row>
    <row r="6" spans="1:4" x14ac:dyDescent="0.45">
      <c r="B6" t="s">
        <v>63</v>
      </c>
      <c r="C6" s="13">
        <v>1</v>
      </c>
      <c r="D6" s="14">
        <v>3.2742155525238743E-2</v>
      </c>
    </row>
    <row r="7" spans="1:4" x14ac:dyDescent="0.45">
      <c r="B7" t="s">
        <v>26</v>
      </c>
      <c r="C7" s="13">
        <v>1</v>
      </c>
      <c r="D7" s="14">
        <v>2.4556616643929059E-2</v>
      </c>
    </row>
    <row r="8" spans="1:4" x14ac:dyDescent="0.45">
      <c r="A8" t="s">
        <v>80</v>
      </c>
      <c r="C8" s="13">
        <v>11</v>
      </c>
      <c r="D8" s="14">
        <v>0.39699863574351979</v>
      </c>
    </row>
    <row r="9" spans="1:4" x14ac:dyDescent="0.45">
      <c r="A9" t="s">
        <v>14</v>
      </c>
      <c r="B9" t="s">
        <v>53</v>
      </c>
      <c r="C9" s="13">
        <v>4</v>
      </c>
      <c r="D9" s="14">
        <v>0.208731241473397</v>
      </c>
    </row>
    <row r="10" spans="1:4" x14ac:dyDescent="0.45">
      <c r="B10" t="s">
        <v>35</v>
      </c>
      <c r="C10" s="13">
        <v>4</v>
      </c>
      <c r="D10" s="14">
        <v>0.165075034106412</v>
      </c>
    </row>
    <row r="11" spans="1:4" x14ac:dyDescent="0.45">
      <c r="B11" t="s">
        <v>26</v>
      </c>
      <c r="C11" s="13">
        <v>3</v>
      </c>
      <c r="D11" s="14">
        <v>0.13642564802182811</v>
      </c>
    </row>
    <row r="12" spans="1:4" x14ac:dyDescent="0.45">
      <c r="B12" t="s">
        <v>21</v>
      </c>
      <c r="C12" s="13">
        <v>2</v>
      </c>
      <c r="D12" s="14">
        <v>9.2769440654843105E-2</v>
      </c>
    </row>
    <row r="13" spans="1:4" x14ac:dyDescent="0.45">
      <c r="A13" t="s">
        <v>81</v>
      </c>
      <c r="C13" s="13">
        <v>13</v>
      </c>
      <c r="D13" s="14">
        <v>0.60300136425648021</v>
      </c>
    </row>
    <row r="14" spans="1:4" x14ac:dyDescent="0.45">
      <c r="A14" t="s">
        <v>77</v>
      </c>
      <c r="C14" s="13">
        <v>24</v>
      </c>
      <c r="D14" s="14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3" sqref="D2:G26"/>
    </sheetView>
  </sheetViews>
  <sheetFormatPr defaultRowHeight="17" x14ac:dyDescent="0.45"/>
  <cols>
    <col min="2" max="2" width="11" bestFit="1" customWidth="1"/>
    <col min="5" max="5" width="10.83203125" bestFit="1" customWidth="1"/>
    <col min="7" max="7" width="11" customWidth="1"/>
  </cols>
  <sheetData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xWindow="336" yWindow="564" count="2">
    <dataValidation type="list" errorStyle="information" allowBlank="1" showInputMessage="1" showErrorMessage="1" errorTitle="입력오류" error="1과 2중에서 선택해야 합니다." promptTitle="입력" prompt="1은 남자_x000a_2는 여자" sqref="C4:C5 C7:C26" xr:uid="{8B09B26D-49EA-4572-A7B9-968D5BB6FF56}">
      <formula1>"1,2"</formula1>
    </dataValidation>
    <dataValidation type="list" errorStyle="information" allowBlank="1" showInputMessage="1" showErrorMessage="1" errorTitle="입력오류" error="1과 2중에서 선택해야 합니다." promptTitle="입력" prompt="1은 남자_x000a_2는 여자_x000a_" sqref="C3 C6" xr:uid="{2743B253-3B10-4141-BBB9-950064EC347C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4" zoomScaleNormal="100" workbookViewId="0">
      <selection activeCell="K28" sqref="K28"/>
    </sheetView>
  </sheetViews>
  <sheetFormatPr defaultRowHeight="17" x14ac:dyDescent="0.45"/>
  <cols>
    <col min="2" max="2" width="21.08203125" bestFit="1" customWidth="1"/>
    <col min="4" max="4" width="12.33203125" bestFit="1" customWidth="1"/>
  </cols>
  <sheetData>
    <row r="2" spans="2:4" x14ac:dyDescent="0.45">
      <c r="B2" t="s">
        <v>73</v>
      </c>
    </row>
    <row r="3" spans="2:4" x14ac:dyDescent="0.45">
      <c r="B3" s="1" t="s">
        <v>2</v>
      </c>
      <c r="C3" s="1" t="s">
        <v>4</v>
      </c>
      <c r="D3" s="1" t="s">
        <v>7</v>
      </c>
    </row>
    <row r="4" spans="2:4" x14ac:dyDescent="0.45">
      <c r="B4" s="1" t="s">
        <v>26</v>
      </c>
      <c r="C4" s="2">
        <v>18</v>
      </c>
      <c r="D4" s="9">
        <v>1600000</v>
      </c>
    </row>
    <row r="5" spans="2:4" x14ac:dyDescent="0.45">
      <c r="B5" s="1" t="s">
        <v>21</v>
      </c>
      <c r="C5" s="2">
        <v>42</v>
      </c>
      <c r="D5" s="9">
        <v>2400000</v>
      </c>
    </row>
    <row r="6" spans="2:4" x14ac:dyDescent="0.45">
      <c r="B6" s="1" t="s">
        <v>53</v>
      </c>
      <c r="C6" s="2">
        <v>21</v>
      </c>
      <c r="D6" s="9">
        <v>2400000</v>
      </c>
    </row>
    <row r="7" spans="2:4" x14ac:dyDescent="0.45">
      <c r="B7" s="1" t="s">
        <v>13</v>
      </c>
      <c r="C7" s="2">
        <v>63</v>
      </c>
      <c r="D7" s="9">
        <v>2860000</v>
      </c>
    </row>
    <row r="8" spans="2:4" x14ac:dyDescent="0.45">
      <c r="B8" s="1" t="s">
        <v>35</v>
      </c>
      <c r="C8" s="2">
        <v>26</v>
      </c>
      <c r="D8" s="9">
        <v>1280000</v>
      </c>
    </row>
    <row r="9" spans="2:4" x14ac:dyDescent="0.45">
      <c r="B9" s="1" t="s">
        <v>17</v>
      </c>
      <c r="C9" s="2">
        <v>69</v>
      </c>
      <c r="D9" s="9">
        <v>3000000</v>
      </c>
    </row>
    <row r="10" spans="2:4" x14ac:dyDescent="0.45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G3" sqref="G3:G26"/>
    </sheetView>
  </sheetViews>
  <sheetFormatPr defaultRowHeight="17" x14ac:dyDescent="0.45"/>
  <cols>
    <col min="1" max="1" width="7.08203125" bestFit="1" customWidth="1"/>
    <col min="2" max="2" width="11" bestFit="1" customWidth="1"/>
    <col min="3" max="3" width="5.25" bestFit="1" customWidth="1"/>
    <col min="7" max="7" width="10.83203125" bestFit="1" customWidth="1"/>
    <col min="8" max="8" width="1.75" customWidth="1"/>
    <col min="9" max="9" width="10.75" customWidth="1"/>
  </cols>
  <sheetData>
    <row r="1" spans="1:7" x14ac:dyDescent="0.45">
      <c r="A1" t="s">
        <v>66</v>
      </c>
    </row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5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5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5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5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5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5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5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5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5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5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5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5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5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5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5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5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5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5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5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5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5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5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5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5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{0D07AE94-8200-4C39-B90C-199EEB78FC3C}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{2B6A7E85-FE2F-4334-9449-12E2018E72B9}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D07AE94-8200-4C39-B90C-199EEB78FC3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2B6A7E85-FE2F-4334-9449-12E2018E72B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" x14ac:dyDescent="0.45"/>
  <cols>
    <col min="3" max="3" width="11" bestFit="1" customWidth="1"/>
    <col min="8" max="8" width="10.83203125" bestFit="1" customWidth="1"/>
  </cols>
  <sheetData>
    <row r="1" spans="1:8" x14ac:dyDescent="0.45">
      <c r="A1" t="s">
        <v>66</v>
      </c>
    </row>
    <row r="2" spans="1:8" x14ac:dyDescent="0.4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5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5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5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5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5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5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5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5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5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5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5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5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5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5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5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5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5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5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5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5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5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5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5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윤선희</cp:lastModifiedBy>
  <dcterms:created xsi:type="dcterms:W3CDTF">2023-08-09T00:13:15Z</dcterms:created>
  <dcterms:modified xsi:type="dcterms:W3CDTF">2024-11-16T12:21:01Z</dcterms:modified>
</cp:coreProperties>
</file>